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EAA!$A$1:$F$35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C3" i="2" l="1"/>
  <c r="F12" i="2"/>
  <c r="D3" i="2"/>
  <c r="B3" i="2"/>
  <c r="E12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<sst xmlns="http://schemas.openxmlformats.org/spreadsheetml/2006/main" count="31" uniqueCount="31">
  <si>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</si>
  <si>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</si>
  <si>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</si>
  <si>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</si>
  <si>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</si>
  <si>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</si>
  <si>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</si>
  <si>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</si>
  <si>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</si>
  <si>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</si>
  <si>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</si>
  <si>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</si>
  <si>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</si>
  <si>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</si>
  <si>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</si>
  <si>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</si>
  <si>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</si>
  <si>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</si>
  <si>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</si>
  <si>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</si>
  <si>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</si>
  <si>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</si>
  <si>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</si>
  <si>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</si>
  <si>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</si>
  <si>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</si>
  <si>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31 de Diciembre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</si>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</sst>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Fill="1" applyBorder="1" applyAlignment="1">
      <alignment horizontal="left" vertical="top" indent="1"/>
    </xf>
    <xf numFmtId="0" fontId="2" fillId="0" borderId="4" xfId="8" applyFont="1" applyFill="1" applyBorder="1" applyAlignment="1">
      <alignment horizontal="left" vertical="top" indent="2"/>
    </xf>
    <xf numFmtId="0" fontId="3" fillId="0" borderId="4" xfId="8" applyFont="1" applyFill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/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1228725</xdr:colOff>
      <xdr:row>0</xdr:row>
      <xdr:rowOff>695325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192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view="pageBreakPreview" zoomScaleNormal="100" zoomScaleSheetLayoutView="100" workbookViewId="0">
      <selection activeCell="J55" sqref="J55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60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310096714.65999997</v>
      </c>
      <c r="C3" s="8">
        <f t="shared" ref="C3:F3" si="0">C4+C12</f>
        <v>490765251.14000005</v>
      </c>
      <c r="D3" s="8">
        <f t="shared" si="0"/>
        <v>446920783.14999998</v>
      </c>
      <c r="E3" s="8">
        <f t="shared" si="0"/>
        <v>353941182.64999992</v>
      </c>
      <c r="F3" s="8">
        <f t="shared" si="0"/>
        <v>43844467.989999965</v>
      </c>
    </row>
    <row r="4" spans="1:6" x14ac:dyDescent="0.2">
      <c r="A4" s="5" t="s">
        <v>4</v>
      </c>
      <c r="B4" s="8">
        <f>SUM(B5:B11)</f>
        <v>19463175.420000002</v>
      </c>
      <c r="C4" s="8">
        <f>SUM(C5:C11)</f>
        <v>407352551.72000003</v>
      </c>
      <c r="D4" s="8">
        <f>SUM(D5:D11)</f>
        <v>385881072.06999999</v>
      </c>
      <c r="E4" s="8">
        <f>SUM(E5:E11)</f>
        <v>40934655.07</v>
      </c>
      <c r="F4" s="8">
        <f>SUM(F5:F11)</f>
        <v>21471479.649999999</v>
      </c>
    </row>
    <row r="5" spans="1:6" x14ac:dyDescent="0.2">
      <c r="A5" s="6" t="s">
        <v>5</v>
      </c>
      <c r="B5" s="9">
        <v>14623004.59</v>
      </c>
      <c r="C5" s="9">
        <v>277916291.72000003</v>
      </c>
      <c r="D5" s="9">
        <v>259413197.53</v>
      </c>
      <c r="E5" s="9">
        <f>B5+C5-D5</f>
        <v>33126098.780000001</v>
      </c>
      <c r="F5" s="9">
        <f t="shared" ref="F5:F11" si="1">E5-B5</f>
        <v>18503094.190000001</v>
      </c>
    </row>
    <row r="6" spans="1:6" x14ac:dyDescent="0.2">
      <c r="A6" s="6" t="s">
        <v>6</v>
      </c>
      <c r="B6" s="9">
        <v>3087891.25</v>
      </c>
      <c r="C6" s="9">
        <v>114929369.86</v>
      </c>
      <c r="D6" s="9">
        <v>114651532.53</v>
      </c>
      <c r="E6" s="9">
        <f t="shared" ref="E6:E11" si="2">B6+C6-D6</f>
        <v>3365728.5799999982</v>
      </c>
      <c r="F6" s="9">
        <f t="shared" si="1"/>
        <v>277837.32999999821</v>
      </c>
    </row>
    <row r="7" spans="1:6" x14ac:dyDescent="0.2">
      <c r="A7" s="6" t="s">
        <v>7</v>
      </c>
      <c r="B7" s="9">
        <v>1752279.58</v>
      </c>
      <c r="C7" s="9">
        <v>14506890.140000001</v>
      </c>
      <c r="D7" s="9">
        <v>11816342.01</v>
      </c>
      <c r="E7" s="9">
        <f t="shared" si="2"/>
        <v>4442827.7100000009</v>
      </c>
      <c r="F7" s="9">
        <f t="shared" si="1"/>
        <v>2690548.1300000008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290633539.23999995</v>
      </c>
      <c r="C12" s="8">
        <f>SUM(C13:C21)</f>
        <v>83412699.420000002</v>
      </c>
      <c r="D12" s="8">
        <f>SUM(D13:D21)</f>
        <v>61039711.079999998</v>
      </c>
      <c r="E12" s="8">
        <f>SUM(E13:E21)</f>
        <v>313006527.57999992</v>
      </c>
      <c r="F12" s="8">
        <f>SUM(F13:F21)</f>
        <v>22372988.339999963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272785202.50999999</v>
      </c>
      <c r="C15" s="10">
        <v>75164535.650000006</v>
      </c>
      <c r="D15" s="10">
        <v>54280302.609999999</v>
      </c>
      <c r="E15" s="10">
        <f t="shared" si="4"/>
        <v>293669435.54999995</v>
      </c>
      <c r="F15" s="10">
        <f t="shared" si="3"/>
        <v>20884233.039999962</v>
      </c>
    </row>
    <row r="16" spans="1:6" x14ac:dyDescent="0.2">
      <c r="A16" s="6" t="s">
        <v>14</v>
      </c>
      <c r="B16" s="9">
        <v>30760557.73</v>
      </c>
      <c r="C16" s="9">
        <v>8011697.7699999996</v>
      </c>
      <c r="D16" s="9">
        <v>4111030.43</v>
      </c>
      <c r="E16" s="9">
        <f t="shared" si="4"/>
        <v>34661225.07</v>
      </c>
      <c r="F16" s="9">
        <f t="shared" si="3"/>
        <v>3900667.34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-16837132.18</v>
      </c>
      <c r="C18" s="9">
        <v>0</v>
      </c>
      <c r="D18" s="9">
        <v>2648378.04</v>
      </c>
      <c r="E18" s="9">
        <f t="shared" si="4"/>
        <v>-19485510.219999999</v>
      </c>
      <c r="F18" s="9">
        <f t="shared" si="3"/>
        <v>-2648378.0399999991</v>
      </c>
    </row>
    <row r="19" spans="1:6" x14ac:dyDescent="0.2">
      <c r="A19" s="6" t="s">
        <v>17</v>
      </c>
      <c r="B19" s="9">
        <v>4775856.9000000004</v>
      </c>
      <c r="C19" s="9">
        <v>236466</v>
      </c>
      <c r="D19" s="9">
        <v>0</v>
      </c>
      <c r="E19" s="9">
        <f t="shared" si="4"/>
        <v>5012322.9000000004</v>
      </c>
      <c r="F19" s="9">
        <f t="shared" si="3"/>
        <v>236466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4" spans="1:6" ht="14.25" x14ac:dyDescent="0.2">
      <c r="A34" s="14" t="s">
        <v>27</v>
      </c>
      <c r="B34" s="14"/>
      <c r="C34" s="15"/>
      <c r="D34" s="14" t="s">
        <v>28</v>
      </c>
      <c r="E34" s="14"/>
      <c r="F34" s="14"/>
    </row>
    <row r="35" spans="1:6" ht="14.25" x14ac:dyDescent="0.2">
      <c r="A35" s="14" t="s">
        <v>29</v>
      </c>
      <c r="B35" s="14"/>
      <c r="C35" s="15"/>
      <c r="D35" s="14" t="s">
        <v>30</v>
      </c>
      <c r="E35" s="14"/>
      <c r="F35" s="14"/>
    </row>
  </sheetData>
  <sheetProtection formatCells="0" formatColumns="0" formatRows="0" autoFilter="0"/>
  <mergeCells count="5">
    <mergeCell ref="A1:F1"/>
    <mergeCell ref="A34:B34"/>
    <mergeCell ref="D34:F34"/>
    <mergeCell ref="A35:B35"/>
    <mergeCell ref="D35:F35"/>
  </mergeCells>
  <pageMargins left="0.70866141732283472" right="0.70866141732283472" top="0.74803149606299213" bottom="0.74803149606299213" header="0.31496062992125984" footer="0.31496062992125984"/>
  <pageSetup scale="9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2026-02-03T23:19:37Z</cp:lastPrinted>
  <dcterms:created xsi:type="dcterms:W3CDTF">2014-02-09T04:04:15Z</dcterms:created>
  <dcterms:modified xsi:type="dcterms:W3CDTF">2026-02-03T23:19:41Z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