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IANA\4to trimestre2025\"/>
    </mc:Choice>
  </mc:AlternateContent>
  <bookViews>
    <workbookView xWindow="-108" yWindow="-108" windowWidth="23256" windowHeight="12456"/>
  </bookViews>
  <sheets>
    <sheet name="FFF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C24" i="1" l="1"/>
  <c r="B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<sst xmlns="http://schemas.openxmlformats.org/spreadsheetml/2006/main" count="45" uniqueCount="37">
  <si>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</si>
  <si>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</si>
  <si>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</si>
  <si>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</si>
  <si>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</si>
  <si>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</si>
  <si>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</si>
  <si>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</si>
  <si>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</si>
  <si>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</si>
  <si>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</si>
  <si>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</si>
  <si>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</si>
  <si>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</si>
  <si>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</si>
  <si>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</si>
  <si>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</si>
  <si>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</si>
  <si>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</si>
  <si>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</si>
  <si>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</si>
  <si>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</si>
  <si>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</si>
  <si>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</si>
  <si>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</si>
  <si>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</si>
  <si>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</si>
  <si>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</si>
  <si>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</si>
  <si>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</si>
  <si>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</si>
  <si>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</si>
  <si>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</si>
  <si>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</si>
  <si>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</si>
  <si>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</si>
  <si>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Atarjea
Flujo de Fondos
Del 1 de Enero al 31 de Diciembre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</si>
</sst>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4140625" defaultRowHeight="10.199999999999999" x14ac:dyDescent="0.2"/>
  <cols>
    <col min="1" max="1" width="44" style="1" customWidth="1"/>
    <col min="2" max="4" width="21.88671875" style="1" customWidth="1"/>
    <col min="5" max="16384" width="11.44140625" style="1"/>
  </cols>
  <sheetData>
    <row r="1" spans="1:4" ht="49.2" customHeight="1" x14ac:dyDescent="0.2">
      <c r="A1" s="28" t="s">
        <v>36</v>
      </c>
      <c r="B1" s="29"/>
      <c r="C1" s="29"/>
      <c r="D1" s="30"/>
    </row>
    <row r="2" spans="1:4" ht="24.45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3840000</v>
      </c>
      <c r="C3" s="11">
        <f t="shared" ref="C3:D3" si="0">SUM(C4:C13)</f>
        <v>3878913</v>
      </c>
      <c r="D3" s="12">
        <f t="shared" si="0"/>
        <v>3878913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0</v>
      </c>
      <c r="C10" s="13">
        <v>38913</v>
      </c>
      <c r="D10" s="14">
        <v>38913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3840000</v>
      </c>
      <c r="C12" s="13">
        <v>3840000</v>
      </c>
      <c r="D12" s="14">
        <v>3840000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3840000</v>
      </c>
      <c r="C14" s="15">
        <f t="shared" ref="C14:D14" si="1">SUM(C15:C23)</f>
        <v>3956419.1</v>
      </c>
      <c r="D14" s="16">
        <f t="shared" si="1"/>
        <v>3956419.1</v>
      </c>
    </row>
    <row r="15" spans="1:4" x14ac:dyDescent="0.2">
      <c r="A15" s="8" t="s">
        <v>12</v>
      </c>
      <c r="B15" s="13">
        <v>3051309.32</v>
      </c>
      <c r="C15" s="13">
        <v>2452512.44</v>
      </c>
      <c r="D15" s="14">
        <v>2452512.44</v>
      </c>
    </row>
    <row r="16" spans="1:4" x14ac:dyDescent="0.2">
      <c r="A16" s="8" t="s">
        <v>13</v>
      </c>
      <c r="B16" s="13">
        <v>256100</v>
      </c>
      <c r="C16" s="13">
        <v>123447.7</v>
      </c>
      <c r="D16" s="14">
        <v>123447.7</v>
      </c>
    </row>
    <row r="17" spans="1:4" x14ac:dyDescent="0.2">
      <c r="A17" s="8" t="s">
        <v>14</v>
      </c>
      <c r="B17" s="13">
        <v>293090.68</v>
      </c>
      <c r="C17" s="13">
        <v>255598.8</v>
      </c>
      <c r="D17" s="14">
        <v>255598.8</v>
      </c>
    </row>
    <row r="18" spans="1:4" x14ac:dyDescent="0.2">
      <c r="A18" s="8" t="s">
        <v>9</v>
      </c>
      <c r="B18" s="13">
        <v>228000</v>
      </c>
      <c r="C18" s="13">
        <v>817277.16</v>
      </c>
      <c r="D18" s="14">
        <v>817277.16</v>
      </c>
    </row>
    <row r="19" spans="1:4" x14ac:dyDescent="0.2">
      <c r="A19" s="8" t="s">
        <v>15</v>
      </c>
      <c r="B19" s="13">
        <v>11500</v>
      </c>
      <c r="C19" s="13">
        <v>307583</v>
      </c>
      <c r="D19" s="14">
        <v>307583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-77506.100000000093</v>
      </c>
      <c r="D24" s="18">
        <f>D3-D14</f>
        <v>-77506.100000000093</v>
      </c>
    </row>
    <row r="26" spans="1:4" ht="10.95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-77506.100000000006</v>
      </c>
      <c r="D27" s="20">
        <f>SUM(D28:D34)</f>
        <v>-77506.100000000006</v>
      </c>
    </row>
    <row r="28" spans="1:4" x14ac:dyDescent="0.2">
      <c r="A28" s="8" t="s">
        <v>24</v>
      </c>
      <c r="B28" s="21">
        <v>0</v>
      </c>
      <c r="C28" s="21">
        <v>172493.9</v>
      </c>
      <c r="D28" s="22">
        <v>172493.9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-250000</v>
      </c>
      <c r="D34" s="22">
        <v>-250000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-77506.100000000006</v>
      </c>
      <c r="D39" s="26">
        <f>D27+D35</f>
        <v>-77506.100000000006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infopath/2007/PartnerControl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2018-07-16T14:09:31Z</cp:lastPrinted>
  <dcterms:created xsi:type="dcterms:W3CDTF">2017-12-20T04:54:53Z</dcterms:created>
  <dcterms:modified xsi:type="dcterms:W3CDTF">2026-01-30T16:38:23Z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