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SEGUNDO TRIMESRE 2025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EAA!$A$1:$F$36</definedName>
  </definedNames>
  <calcPr calcId="152511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D3" i="2" l="1"/>
  <c r="F12" i="2"/>
  <c r="E12" i="2"/>
  <c r="C3" i="2"/>
  <c r="B3" i="2"/>
  <c r="E4" i="2"/>
  <c r="F4" i="2"/>
  <c r="F3" i="2" l="1"/>
  <c r="E3" i="2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<sst xmlns="http://schemas.openxmlformats.org/spreadsheetml/2006/main" count="31" uniqueCount="31">
  <si>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</si>
  <si>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</si>
  <si>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</si>
  <si>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</si>
  <si>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</si>
  <si>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</si>
  <si>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</si>
  <si>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</si>
  <si>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</si>
  <si>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</si>
  <si>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</si>
  <si>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</si>
  <si>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</si>
  <si>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</si>
  <si>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</si>
  <si>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</si>
  <si>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</si>
  <si>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</si>
  <si>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</si>
  <si>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</si>
  <si>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</si>
  <si>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</si>
  <si>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</si>
  <si>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</si>
  <si>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</si>
  <si>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</si>
  <si>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Atarjea, Gto.
Estado Analítico del Activo
Del 1 de Enero al 30 de Junio de 2025
(Cifras en Pesos)</t>
  </si>
  <si>
    <t>Prof. José Luis Rivas Loyola</t>
  </si>
  <si>
    <t>Lic. Jorge García Hernandez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</si>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</sst>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6">
    <xf numFmtId="0" fontId="0" fillId="0" borderId="0" xfId="0"/>
    <xf numFmtId="0" fontId="0" fillId="0" borderId="0" xfId="0" applyProtection="1">
      <protection locked="0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indent="1"/>
    </xf>
    <xf numFmtId="0" fontId="3" fillId="0" borderId="4" xfId="8" applyFont="1" applyFill="1" applyBorder="1" applyAlignment="1">
      <alignment horizontal="left" vertical="top" indent="2"/>
    </xf>
    <xf numFmtId="0" fontId="4" fillId="0" borderId="4" xfId="8" applyFont="1" applyFill="1" applyBorder="1" applyAlignment="1">
      <alignment horizontal="left" vertical="top" indent="2"/>
    </xf>
    <xf numFmtId="0" fontId="2" fillId="0" borderId="0" xfId="8" applyAlignment="1" applyProtection="1">
      <alignment horizontal="left" vertical="top" inden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wrapText="1"/>
      <protection locked="0"/>
    </xf>
    <xf numFmtId="0" fontId="7" fillId="0" borderId="0" xfId="0" applyFont="1"/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/>
      <protection locked="0"/>
    </xf>
  </cellXfs>
  <cellStyles count="70">
    <cellStyle name="Euro" xfId="1"/>
    <cellStyle name="Millares 2" xfId="2"/>
    <cellStyle name="Millares 2 2" xfId="3"/>
    <cellStyle name="Millares 2 2 2" xfId="62"/>
    <cellStyle name="Millares 2 2 3" xfId="53"/>
    <cellStyle name="Millares 2 2 4" xfId="44"/>
    <cellStyle name="Millares 2 2 5" xfId="35"/>
    <cellStyle name="Millares 2 2 6" xfId="26"/>
    <cellStyle name="Millares 2 2 7" xfId="17"/>
    <cellStyle name="Millares 2 3" xfId="4"/>
    <cellStyle name="Millares 2 3 2" xfId="63"/>
    <cellStyle name="Millares 2 3 3" xfId="54"/>
    <cellStyle name="Millares 2 3 4" xfId="45"/>
    <cellStyle name="Millares 2 3 5" xfId="36"/>
    <cellStyle name="Millares 2 3 6" xfId="27"/>
    <cellStyle name="Millares 2 3 7" xfId="18"/>
    <cellStyle name="Millares 2 4" xfId="61"/>
    <cellStyle name="Millares 2 5" xfId="52"/>
    <cellStyle name="Millares 2 6" xfId="43"/>
    <cellStyle name="Millares 2 7" xfId="34"/>
    <cellStyle name="Millares 2 8" xfId="25"/>
    <cellStyle name="Millares 2 9" xfId="16"/>
    <cellStyle name="Millares 3" xfId="5"/>
    <cellStyle name="Millares 3 2" xfId="64"/>
    <cellStyle name="Millares 3 3" xfId="55"/>
    <cellStyle name="Millares 3 4" xfId="46"/>
    <cellStyle name="Millares 3 5" xfId="37"/>
    <cellStyle name="Millares 3 6" xfId="28"/>
    <cellStyle name="Millares 3 7" xfId="19"/>
    <cellStyle name="Moneda 2" xfId="6"/>
    <cellStyle name="Moneda 2 2" xfId="65"/>
    <cellStyle name="Moneda 2 3" xfId="56"/>
    <cellStyle name="Moneda 2 4" xfId="47"/>
    <cellStyle name="Moneda 2 5" xfId="38"/>
    <cellStyle name="Moneda 2 6" xfId="29"/>
    <cellStyle name="Moneda 2 7" xfId="20"/>
    <cellStyle name="Normal" xfId="0" builtinId="0"/>
    <cellStyle name="Normal 2" xfId="7"/>
    <cellStyle name="Normal 2 2" xfId="8"/>
    <cellStyle name="Normal 2 3" xfId="66"/>
    <cellStyle name="Normal 2 4" xfId="57"/>
    <cellStyle name="Normal 2 5" xfId="48"/>
    <cellStyle name="Normal 2 6" xfId="39"/>
    <cellStyle name="Normal 2 7" xfId="30"/>
    <cellStyle name="Normal 2 8" xfId="21"/>
    <cellStyle name="Normal 3" xfId="9"/>
    <cellStyle name="Normal 3 2" xfId="67"/>
    <cellStyle name="Normal 3 3" xfId="58"/>
    <cellStyle name="Normal 3 4" xfId="49"/>
    <cellStyle name="Normal 3 5" xfId="40"/>
    <cellStyle name="Normal 3 6" xfId="31"/>
    <cellStyle name="Normal 3 7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69"/>
    <cellStyle name="Normal 6 2 3" xfId="60"/>
    <cellStyle name="Normal 6 2 4" xfId="51"/>
    <cellStyle name="Normal 6 2 5" xfId="42"/>
    <cellStyle name="Normal 6 2 6" xfId="33"/>
    <cellStyle name="Normal 6 2 7" xfId="24"/>
    <cellStyle name="Normal 6 3" xfId="68"/>
    <cellStyle name="Normal 6 4" xfId="59"/>
    <cellStyle name="Normal 6 5" xfId="50"/>
    <cellStyle name="Normal 6 6" xfId="41"/>
    <cellStyle name="Normal 6 7" xfId="32"/>
    <cellStyle name="Normal 6 8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1219200</xdr:colOff>
      <xdr:row>0</xdr:row>
      <xdr:rowOff>752474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19200" cy="752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view="pageBreakPreview" topLeftCell="A4" zoomScale="130" zoomScaleNormal="100" zoomScaleSheetLayoutView="130" workbookViewId="0">
      <selection activeCell="J30" sqref="J30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63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310096714.65999997</v>
      </c>
      <c r="C3" s="8">
        <f t="shared" ref="C3:F3" si="0">C4+C12</f>
        <v>144231946.97999999</v>
      </c>
      <c r="D3" s="8">
        <f t="shared" si="0"/>
        <v>119742821.50999999</v>
      </c>
      <c r="E3" s="8">
        <f t="shared" si="0"/>
        <v>334585840.13</v>
      </c>
      <c r="F3" s="8">
        <f t="shared" si="0"/>
        <v>24489125.470000044</v>
      </c>
    </row>
    <row r="4" spans="1:6" x14ac:dyDescent="0.2">
      <c r="A4" s="5" t="s">
        <v>4</v>
      </c>
      <c r="B4" s="8">
        <f>SUM(B5:B11)</f>
        <v>19463175.420000002</v>
      </c>
      <c r="C4" s="8">
        <f>SUM(C5:C11)</f>
        <v>117113386.23999999</v>
      </c>
      <c r="D4" s="8">
        <f>SUM(D5:D11)</f>
        <v>101002933.34999999</v>
      </c>
      <c r="E4" s="8">
        <f>SUM(E5:E11)</f>
        <v>35573628.31000001</v>
      </c>
      <c r="F4" s="8">
        <f>SUM(F5:F11)</f>
        <v>16110452.890000006</v>
      </c>
    </row>
    <row r="5" spans="1:6" x14ac:dyDescent="0.2">
      <c r="A5" s="6" t="s">
        <v>5</v>
      </c>
      <c r="B5" s="9">
        <v>14623004.59</v>
      </c>
      <c r="C5" s="9">
        <v>111812417.44</v>
      </c>
      <c r="D5" s="9">
        <v>95346186.769999996</v>
      </c>
      <c r="E5" s="9">
        <f>B5+C5-D5</f>
        <v>31089235.260000005</v>
      </c>
      <c r="F5" s="9">
        <f t="shared" ref="F5:F11" si="1">E5-B5</f>
        <v>16466230.670000006</v>
      </c>
    </row>
    <row r="6" spans="1:6" x14ac:dyDescent="0.2">
      <c r="A6" s="6" t="s">
        <v>6</v>
      </c>
      <c r="B6" s="9">
        <v>3087891.25</v>
      </c>
      <c r="C6" s="9">
        <v>2913098.42</v>
      </c>
      <c r="D6" s="9">
        <v>2022640.89</v>
      </c>
      <c r="E6" s="9">
        <f t="shared" ref="E6:E11" si="2">B6+C6-D6</f>
        <v>3978348.7800000003</v>
      </c>
      <c r="F6" s="9">
        <f t="shared" si="1"/>
        <v>890457.53000000026</v>
      </c>
    </row>
    <row r="7" spans="1:6" x14ac:dyDescent="0.2">
      <c r="A7" s="6" t="s">
        <v>7</v>
      </c>
      <c r="B7" s="9">
        <v>1752279.58</v>
      </c>
      <c r="C7" s="9">
        <v>2387870.38</v>
      </c>
      <c r="D7" s="9">
        <v>3634105.69</v>
      </c>
      <c r="E7" s="9">
        <f t="shared" si="2"/>
        <v>506044.27</v>
      </c>
      <c r="F7" s="9">
        <f t="shared" si="1"/>
        <v>-1246235.31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290633539.23999995</v>
      </c>
      <c r="C12" s="8">
        <f>SUM(C13:C21)</f>
        <v>27118560.739999998</v>
      </c>
      <c r="D12" s="8">
        <f>SUM(D13:D21)</f>
        <v>18739888.16</v>
      </c>
      <c r="E12" s="8">
        <f>SUM(E13:E21)</f>
        <v>299012211.81999999</v>
      </c>
      <c r="F12" s="8">
        <f>SUM(F13:F21)</f>
        <v>8378672.5800000355</v>
      </c>
    </row>
    <row r="13" spans="1:6" x14ac:dyDescent="0.2">
      <c r="A13" s="6" t="s">
        <v>11</v>
      </c>
      <c r="B13" s="9">
        <v>-963755.72</v>
      </c>
      <c r="C13" s="9">
        <v>0</v>
      </c>
      <c r="D13" s="9">
        <v>0</v>
      </c>
      <c r="E13" s="9">
        <f>B13+C13-D13</f>
        <v>-963755.72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272785202.50999999</v>
      </c>
      <c r="C15" s="10">
        <v>23470205.289999999</v>
      </c>
      <c r="D15" s="10">
        <v>16919495.390000001</v>
      </c>
      <c r="E15" s="10">
        <f t="shared" si="4"/>
        <v>279335912.41000003</v>
      </c>
      <c r="F15" s="10">
        <f t="shared" si="3"/>
        <v>6550709.9000000358</v>
      </c>
    </row>
    <row r="16" spans="1:6" x14ac:dyDescent="0.2">
      <c r="A16" s="6" t="s">
        <v>14</v>
      </c>
      <c r="B16" s="9">
        <v>30760557.73</v>
      </c>
      <c r="C16" s="9">
        <v>3555555.45</v>
      </c>
      <c r="D16" s="9">
        <v>1820392.77</v>
      </c>
      <c r="E16" s="9">
        <f t="shared" si="4"/>
        <v>32495720.41</v>
      </c>
      <c r="F16" s="9">
        <f t="shared" si="3"/>
        <v>1735162.6799999997</v>
      </c>
    </row>
    <row r="17" spans="1:6" x14ac:dyDescent="0.2">
      <c r="A17" s="6" t="s">
        <v>15</v>
      </c>
      <c r="B17" s="9">
        <v>112810</v>
      </c>
      <c r="C17" s="9">
        <v>0</v>
      </c>
      <c r="D17" s="9">
        <v>0</v>
      </c>
      <c r="E17" s="9">
        <f t="shared" si="4"/>
        <v>112810</v>
      </c>
      <c r="F17" s="9">
        <f t="shared" si="3"/>
        <v>0</v>
      </c>
    </row>
    <row r="18" spans="1:6" x14ac:dyDescent="0.2">
      <c r="A18" s="6" t="s">
        <v>16</v>
      </c>
      <c r="B18" s="9">
        <v>-16837132.18</v>
      </c>
      <c r="C18" s="9">
        <v>0</v>
      </c>
      <c r="D18" s="9">
        <v>0</v>
      </c>
      <c r="E18" s="9">
        <f t="shared" si="4"/>
        <v>-16837132.18</v>
      </c>
      <c r="F18" s="9">
        <f t="shared" si="3"/>
        <v>0</v>
      </c>
    </row>
    <row r="19" spans="1:6" x14ac:dyDescent="0.2">
      <c r="A19" s="6" t="s">
        <v>17</v>
      </c>
      <c r="B19" s="9">
        <v>4775856.9000000004</v>
      </c>
      <c r="C19" s="9">
        <v>92800</v>
      </c>
      <c r="D19" s="9">
        <v>0</v>
      </c>
      <c r="E19" s="9">
        <f t="shared" si="4"/>
        <v>4868656.9000000004</v>
      </c>
      <c r="F19" s="9">
        <f t="shared" si="3"/>
        <v>92800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  <row r="35" spans="1:6" ht="14.25" x14ac:dyDescent="0.2">
      <c r="A35" s="15" t="s">
        <v>27</v>
      </c>
      <c r="B35" s="15"/>
      <c r="C35" s="11"/>
      <c r="D35" s="15" t="s">
        <v>28</v>
      </c>
      <c r="E35" s="15"/>
      <c r="F35" s="15"/>
    </row>
    <row r="36" spans="1:6" ht="14.25" x14ac:dyDescent="0.2">
      <c r="A36" s="15" t="s">
        <v>29</v>
      </c>
      <c r="B36" s="15"/>
      <c r="C36" s="11"/>
      <c r="D36" s="15" t="s">
        <v>30</v>
      </c>
      <c r="E36" s="15"/>
      <c r="F36" s="15"/>
    </row>
  </sheetData>
  <sheetProtection formatCells="0" formatColumns="0" formatRows="0" autoFilter="0"/>
  <mergeCells count="5">
    <mergeCell ref="A1:F1"/>
    <mergeCell ref="A35:B35"/>
    <mergeCell ref="A36:B36"/>
    <mergeCell ref="D35:F35"/>
    <mergeCell ref="D36:F36"/>
  </mergeCells>
  <pageMargins left="0.70866141732283472" right="0.70866141732283472" top="0.74803149606299213" bottom="0.74803149606299213" header="0.31496062992125984" footer="0.31496062992125984"/>
  <pageSetup scale="9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2025-07-28T21:48:01Z</cp:lastPrinted>
  <dcterms:created xsi:type="dcterms:W3CDTF">2014-02-09T04:04:15Z</dcterms:created>
  <dcterms:modified xsi:type="dcterms:W3CDTF">2025-07-28T21:48:13Z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