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-105" yWindow="-105" windowWidth="23250" windowHeight="12450"/>
  </bookViews>
  <sheets>
    <sheet name="EFE" sheetId="3" r:id="rId1"/>
  </sheets>
  <definedNames>
    <definedName name="_xlnm._FilterDatabase" localSheetId="0" hidden="1">EFE!#REF!</definedName>
    <definedName name="_xlnm.Print_Area" localSheetId="0">EFE!$A$1:$C$77</definedName>
  </definedNames>
  <calcPr calcId="152511"/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B36" i="3"/>
  <c r="C16" i="3"/>
  <c r="B16" i="3"/>
  <c r="C4" i="3"/>
  <c r="B4" i="3"/>
  <c r="C45" i="3" l="1"/>
  <c r="C33" i="3"/>
  <c r="B33" i="3"/>
  <c r="B45" i="3"/>
  <c r="C61" i="3" l="1"/>
  <c r="B61" i="3"/>
</calcChain>
</file>

<file path=xl/sharedStrings.xml><?xml version="1.0" encoding="utf-8"?>
<sst xmlns="http://schemas.openxmlformats.org/spreadsheetml/2006/main" count="96" uniqueCount="61">
  <si>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</si>
  <si>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</si>
  <si>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</si>
  <si>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</si>
  <si>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</si>
  <si>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</si>
  <si>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</si>
  <si>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</si>
  <si>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</si>
  <si>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</si>
  <si>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</si>
  <si>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</si>
  <si>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</si>
  <si>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</si>
  <si>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</si>
  <si>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</si>
  <si>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</si>
  <si>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</si>
  <si>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</si>
  <si>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</si>
  <si>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</si>
  <si>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</si>
  <si>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</si>
  <si>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</si>
  <si>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</si>
  <si>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</si>
  <si>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</si>
  <si>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</si>
  <si>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</si>
  <si>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</si>
  <si>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</si>
  <si>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</si>
  <si>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</si>
  <si>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</si>
  <si>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</si>
  <si>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</si>
  <si>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</si>
  <si>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</si>
  <si>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</si>
  <si>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</si>
  <si>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</si>
  <si>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</si>
  <si>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</si>
  <si>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</si>
  <si>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</si>
  <si>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</si>
  <si>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</si>
  <si>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</si>
  <si>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</si>
  <si>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</si>
  <si>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</si>
  <si>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</si>
  <si>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</si>
  <si>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</si>
  <si>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</si>
  <si>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</si>
  <si>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30 de Junio de 2025
(Cifras en Pesos)</t>
  </si>
  <si>
    <t>Prof. José Luis Rivas Loyola</t>
  </si>
  <si>
    <t>Lic. Jorge García Hernandez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</si>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</sst>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9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0" xfId="8" applyFont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>
      <alignment horizontal="left" vertical="top" wrapText="1" indent="2"/>
    </xf>
    <xf numFmtId="0" fontId="4" fillId="0" borderId="4" xfId="8" applyFont="1" applyBorder="1" applyAlignment="1">
      <alignment horizontal="left" vertical="top" wrapText="1" indent="3"/>
    </xf>
    <xf numFmtId="0" fontId="4" fillId="0" borderId="4" xfId="8" applyFont="1" applyBorder="1" applyAlignment="1">
      <alignment horizontal="left" vertical="top" wrapText="1"/>
    </xf>
    <xf numFmtId="0" fontId="3" fillId="0" borderId="4" xfId="8" applyFont="1" applyBorder="1" applyAlignment="1">
      <alignment vertical="top" wrapText="1"/>
    </xf>
    <xf numFmtId="0" fontId="4" fillId="0" borderId="4" xfId="8" applyFont="1" applyBorder="1" applyAlignment="1">
      <alignment vertical="top" wrapText="1"/>
    </xf>
    <xf numFmtId="0" fontId="4" fillId="0" borderId="4" xfId="8" applyFont="1" applyBorder="1" applyAlignment="1">
      <alignment horizontal="center" vertical="top" wrapText="1"/>
    </xf>
    <xf numFmtId="0" fontId="4" fillId="0" borderId="4" xfId="8" applyFont="1" applyBorder="1" applyAlignment="1">
      <alignment horizontal="center" vertical="top"/>
    </xf>
    <xf numFmtId="0" fontId="7" fillId="0" borderId="0" xfId="8" applyFont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Alignment="1" applyProtection="1">
      <alignment horizontal="center" vertical="center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8" applyNumberFormat="1" applyFont="1" applyBorder="1" applyAlignment="1" applyProtection="1">
      <alignment horizontal="center" vertical="top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2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9" fillId="0" borderId="0" xfId="0" applyFont="1" applyAlignment="1" applyProtection="1">
      <alignment horizontal="center"/>
      <protection locked="0"/>
    </xf>
    <xf numFmtId="0" fontId="0" fillId="0" borderId="0" xfId="0"/>
    <xf numFmtId="0" fontId="9" fillId="0" borderId="0" xfId="0" applyFont="1" applyAlignment="1" applyProtection="1">
      <protection locked="0"/>
    </xf>
    <xf numFmtId="0" fontId="9" fillId="0" borderId="0" xfId="0" applyFont="1" applyAlignment="1" applyProtection="1">
      <alignment horizontal="center"/>
      <protection locked="0"/>
    </xf>
  </cellXfs>
  <cellStyles count="79">
    <cellStyle name="Euro" xfId="1"/>
    <cellStyle name="Millares 2" xfId="2"/>
    <cellStyle name="Millares 2 10" xfId="16"/>
    <cellStyle name="Millares 2 2" xfId="3"/>
    <cellStyle name="Millares 2 2 2" xfId="71"/>
    <cellStyle name="Millares 2 2 3" xfId="62"/>
    <cellStyle name="Millares 2 2 4" xfId="53"/>
    <cellStyle name="Millares 2 2 5" xfId="44"/>
    <cellStyle name="Millares 2 2 6" xfId="35"/>
    <cellStyle name="Millares 2 2 7" xfId="26"/>
    <cellStyle name="Millares 2 2 8" xfId="17"/>
    <cellStyle name="Millares 2 3" xfId="4"/>
    <cellStyle name="Millares 2 3 2" xfId="72"/>
    <cellStyle name="Millares 2 3 3" xfId="63"/>
    <cellStyle name="Millares 2 3 4" xfId="54"/>
    <cellStyle name="Millares 2 3 5" xfId="45"/>
    <cellStyle name="Millares 2 3 6" xfId="36"/>
    <cellStyle name="Millares 2 3 7" xfId="27"/>
    <cellStyle name="Millares 2 3 8" xfId="18"/>
    <cellStyle name="Millares 2 4" xfId="70"/>
    <cellStyle name="Millares 2 5" xfId="61"/>
    <cellStyle name="Millares 2 6" xfId="52"/>
    <cellStyle name="Millares 2 7" xfId="43"/>
    <cellStyle name="Millares 2 8" xfId="34"/>
    <cellStyle name="Millares 2 9" xfId="25"/>
    <cellStyle name="Millares 3" xfId="5"/>
    <cellStyle name="Millares 3 2" xfId="73"/>
    <cellStyle name="Millares 3 3" xfId="64"/>
    <cellStyle name="Millares 3 4" xfId="55"/>
    <cellStyle name="Millares 3 5" xfId="46"/>
    <cellStyle name="Millares 3 6" xfId="37"/>
    <cellStyle name="Millares 3 7" xfId="28"/>
    <cellStyle name="Millares 3 8" xfId="19"/>
    <cellStyle name="Moneda 2" xfId="6"/>
    <cellStyle name="Moneda 2 2" xfId="74"/>
    <cellStyle name="Moneda 2 3" xfId="65"/>
    <cellStyle name="Moneda 2 4" xfId="56"/>
    <cellStyle name="Moneda 2 5" xfId="47"/>
    <cellStyle name="Moneda 2 6" xfId="38"/>
    <cellStyle name="Moneda 2 7" xfId="29"/>
    <cellStyle name="Moneda 2 8" xfId="20"/>
    <cellStyle name="Normal" xfId="0" builtinId="0"/>
    <cellStyle name="Normal 2" xfId="7"/>
    <cellStyle name="Normal 2 2" xfId="8"/>
    <cellStyle name="Normal 2 3" xfId="75"/>
    <cellStyle name="Normal 2 4" xfId="66"/>
    <cellStyle name="Normal 2 5" xfId="57"/>
    <cellStyle name="Normal 2 6" xfId="48"/>
    <cellStyle name="Normal 2 7" xfId="39"/>
    <cellStyle name="Normal 2 8" xfId="30"/>
    <cellStyle name="Normal 2 9" xfId="21"/>
    <cellStyle name="Normal 3" xfId="9"/>
    <cellStyle name="Normal 3 2" xfId="76"/>
    <cellStyle name="Normal 3 3" xfId="67"/>
    <cellStyle name="Normal 3 4" xfId="58"/>
    <cellStyle name="Normal 3 5" xfId="49"/>
    <cellStyle name="Normal 3 6" xfId="40"/>
    <cellStyle name="Normal 3 7" xfId="31"/>
    <cellStyle name="Normal 3 8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78"/>
    <cellStyle name="Normal 6 2 3" xfId="69"/>
    <cellStyle name="Normal 6 2 4" xfId="60"/>
    <cellStyle name="Normal 6 2 5" xfId="51"/>
    <cellStyle name="Normal 6 2 6" xfId="42"/>
    <cellStyle name="Normal 6 2 7" xfId="33"/>
    <cellStyle name="Normal 6 2 8" xfId="24"/>
    <cellStyle name="Normal 6 3" xfId="77"/>
    <cellStyle name="Normal 6 4" xfId="68"/>
    <cellStyle name="Normal 6 5" xfId="59"/>
    <cellStyle name="Normal 6 6" xfId="50"/>
    <cellStyle name="Normal 6 7" xfId="41"/>
    <cellStyle name="Normal 6 8" xfId="32"/>
    <cellStyle name="Normal 6 9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1085850</xdr:colOff>
      <xdr:row>1</xdr:row>
      <xdr:rowOff>38100</xdr:rowOff>
    </xdr:to>
    <xdr:pic>
      <xdr:nvPicPr>
        <xdr:cNvPr id="2" name="Imagen 1" descr="C:\Users\Usuario\Downloads\WhatsApp Image 2024-11-05 at 1.28.35 PM.jpeg">
          <a:extLst>
            <a:ext uri="{FF2B5EF4-FFF2-40B4-BE49-F238E27FC236}">
              <a16:creationId xmlns="" xmlns:a16="http://schemas.microsoft.com/office/drawing/2014/main" id="{DDBCB008-64CA-495F-A85A-9C056D080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85850" cy="80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7"/>
  <sheetViews>
    <sheetView tabSelected="1" view="pageBreakPreview" zoomScaleNormal="100" zoomScaleSheetLayoutView="100" workbookViewId="0">
      <selection activeCell="I30" sqref="I30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60" customHeight="1" x14ac:dyDescent="0.2">
      <c r="A1" s="19" t="s">
        <v>56</v>
      </c>
      <c r="B1" s="20"/>
      <c r="C1" s="21"/>
    </row>
    <row r="2" spans="1:22" ht="15" customHeight="1" x14ac:dyDescent="0.2">
      <c r="A2" s="2" t="s">
        <v>0</v>
      </c>
      <c r="B2" s="3">
        <v>2025</v>
      </c>
      <c r="C2" s="3">
        <v>2024</v>
      </c>
      <c r="V2" s="1" t="s">
        <v>1</v>
      </c>
    </row>
    <row r="3" spans="1:22" ht="11.25" customHeight="1" x14ac:dyDescent="0.2">
      <c r="A3" s="4" t="s">
        <v>39</v>
      </c>
      <c r="B3" s="5"/>
      <c r="C3" s="5"/>
    </row>
    <row r="4" spans="1:22" ht="11.25" customHeight="1" x14ac:dyDescent="0.2">
      <c r="A4" s="6" t="s">
        <v>2</v>
      </c>
      <c r="B4" s="16">
        <f>SUM(B5:B14)</f>
        <v>50033225.019999996</v>
      </c>
      <c r="C4" s="16">
        <f>SUM(C5:C14)</f>
        <v>101575292.45</v>
      </c>
      <c r="D4" s="13" t="s">
        <v>38</v>
      </c>
    </row>
    <row r="5" spans="1:22" ht="11.25" customHeight="1" x14ac:dyDescent="0.2">
      <c r="A5" s="7" t="s">
        <v>3</v>
      </c>
      <c r="B5" s="17">
        <v>53585</v>
      </c>
      <c r="C5" s="17">
        <v>56678</v>
      </c>
      <c r="D5" s="14">
        <v>100000</v>
      </c>
    </row>
    <row r="6" spans="1:22" ht="11.25" customHeight="1" x14ac:dyDescent="0.2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">
      <c r="A8" s="7" t="s">
        <v>5</v>
      </c>
      <c r="B8" s="17">
        <v>20584.41</v>
      </c>
      <c r="C8" s="17">
        <v>42649.82</v>
      </c>
      <c r="D8" s="14">
        <v>400000</v>
      </c>
    </row>
    <row r="9" spans="1:22" ht="11.25" customHeight="1" x14ac:dyDescent="0.2">
      <c r="A9" s="7" t="s">
        <v>35</v>
      </c>
      <c r="B9" s="17">
        <v>-190489.5</v>
      </c>
      <c r="C9" s="17">
        <v>114650.02</v>
      </c>
      <c r="D9" s="14">
        <v>500000</v>
      </c>
    </row>
    <row r="10" spans="1:22" ht="11.25" customHeight="1" x14ac:dyDescent="0.2">
      <c r="A10" s="7" t="s">
        <v>36</v>
      </c>
      <c r="B10" s="17">
        <v>152317.66</v>
      </c>
      <c r="C10" s="17">
        <v>572437.44999999995</v>
      </c>
      <c r="D10" s="14">
        <v>600000</v>
      </c>
    </row>
    <row r="11" spans="1:22" ht="11.25" customHeight="1" x14ac:dyDescent="0.2">
      <c r="A11" s="7" t="s">
        <v>37</v>
      </c>
      <c r="B11" s="17">
        <v>0</v>
      </c>
      <c r="C11" s="17">
        <v>0</v>
      </c>
      <c r="D11" s="14">
        <v>700000</v>
      </c>
    </row>
    <row r="12" spans="1:22" ht="22.5" x14ac:dyDescent="0.2">
      <c r="A12" s="7" t="s">
        <v>40</v>
      </c>
      <c r="B12" s="17">
        <v>47370531.649999999</v>
      </c>
      <c r="C12" s="17">
        <v>83889647.659999996</v>
      </c>
      <c r="D12" s="14">
        <v>800000</v>
      </c>
    </row>
    <row r="13" spans="1:22" ht="11.25" customHeight="1" x14ac:dyDescent="0.2">
      <c r="A13" s="7" t="s">
        <v>41</v>
      </c>
      <c r="B13" s="17">
        <v>2626695.7999999998</v>
      </c>
      <c r="C13" s="17">
        <v>16899229.5</v>
      </c>
      <c r="D13" s="14">
        <v>900000</v>
      </c>
    </row>
    <row r="14" spans="1:22" ht="11.25" customHeight="1" x14ac:dyDescent="0.2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">
      <c r="A15" s="8"/>
      <c r="B15" s="18"/>
      <c r="C15" s="18"/>
      <c r="D15" s="13" t="s">
        <v>38</v>
      </c>
    </row>
    <row r="16" spans="1:22" ht="11.25" customHeight="1" x14ac:dyDescent="0.2">
      <c r="A16" s="6" t="s">
        <v>7</v>
      </c>
      <c r="B16" s="16">
        <f>SUM(B17:B32)</f>
        <v>25154919.93</v>
      </c>
      <c r="C16" s="16">
        <f>SUM(C17:C32)</f>
        <v>78673212.549999997</v>
      </c>
      <c r="D16" s="13" t="s">
        <v>38</v>
      </c>
    </row>
    <row r="17" spans="1:4" ht="11.25" customHeight="1" x14ac:dyDescent="0.2">
      <c r="A17" s="7" t="s">
        <v>8</v>
      </c>
      <c r="B17" s="17">
        <v>7881563.6200000001</v>
      </c>
      <c r="C17" s="17">
        <v>21155431.140000001</v>
      </c>
      <c r="D17" s="14">
        <v>1000</v>
      </c>
    </row>
    <row r="18" spans="1:4" ht="11.25" customHeight="1" x14ac:dyDescent="0.2">
      <c r="A18" s="7" t="s">
        <v>9</v>
      </c>
      <c r="B18" s="17">
        <v>5058700.4400000004</v>
      </c>
      <c r="C18" s="17">
        <v>17132937.390000001</v>
      </c>
      <c r="D18" s="14">
        <v>2000</v>
      </c>
    </row>
    <row r="19" spans="1:4" ht="11.25" customHeight="1" x14ac:dyDescent="0.2">
      <c r="A19" s="7" t="s">
        <v>10</v>
      </c>
      <c r="B19" s="17">
        <v>3608948.92</v>
      </c>
      <c r="C19" s="17">
        <v>15313751.220000001</v>
      </c>
      <c r="D19" s="14">
        <v>3000</v>
      </c>
    </row>
    <row r="20" spans="1:4" ht="11.25" customHeight="1" x14ac:dyDescent="0.2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">
      <c r="A21" s="7" t="s">
        <v>53</v>
      </c>
      <c r="B21" s="17">
        <v>1920000</v>
      </c>
      <c r="C21" s="17">
        <v>3950735.8</v>
      </c>
      <c r="D21" s="14">
        <v>4200</v>
      </c>
    </row>
    <row r="22" spans="1:4" ht="11.25" customHeight="1" x14ac:dyDescent="0.2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">
      <c r="A23" s="7" t="s">
        <v>12</v>
      </c>
      <c r="B23" s="17">
        <v>6685706.9500000002</v>
      </c>
      <c r="C23" s="17">
        <v>21120357</v>
      </c>
      <c r="D23" s="14">
        <v>4400</v>
      </c>
    </row>
    <row r="24" spans="1:4" ht="11.25" customHeight="1" x14ac:dyDescent="0.2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">
      <c r="A33" s="4" t="s">
        <v>44</v>
      </c>
      <c r="B33" s="16">
        <f>B4-B16</f>
        <v>24878305.089999996</v>
      </c>
      <c r="C33" s="16">
        <f>C4-C16</f>
        <v>22902079.900000006</v>
      </c>
      <c r="D33" s="13" t="s">
        <v>38</v>
      </c>
    </row>
    <row r="34" spans="1:4" ht="11.25" customHeight="1" x14ac:dyDescent="0.2">
      <c r="A34" s="9"/>
      <c r="B34" s="18"/>
      <c r="C34" s="18"/>
      <c r="D34" s="13" t="s">
        <v>38</v>
      </c>
    </row>
    <row r="35" spans="1:4" ht="11.25" customHeight="1" x14ac:dyDescent="0.2">
      <c r="A35" s="4" t="s">
        <v>54</v>
      </c>
      <c r="B35" s="18"/>
      <c r="C35" s="18"/>
      <c r="D35" s="13" t="s">
        <v>38</v>
      </c>
    </row>
    <row r="36" spans="1:4" ht="11.25" customHeight="1" x14ac:dyDescent="0.2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">
      <c r="A40" s="8"/>
      <c r="B40" s="18"/>
      <c r="C40" s="18"/>
      <c r="D40" s="13" t="s">
        <v>38</v>
      </c>
    </row>
    <row r="41" spans="1:4" ht="11.25" customHeight="1" x14ac:dyDescent="0.2">
      <c r="A41" s="6" t="s">
        <v>7</v>
      </c>
      <c r="B41" s="16">
        <f>SUM(B42:B44)</f>
        <v>8378672.5800000001</v>
      </c>
      <c r="C41" s="16">
        <f>SUM(C42:C44)</f>
        <v>73181271.810000002</v>
      </c>
      <c r="D41" s="13" t="s">
        <v>38</v>
      </c>
    </row>
    <row r="42" spans="1:4" ht="11.25" customHeight="1" x14ac:dyDescent="0.2">
      <c r="A42" s="7" t="s">
        <v>21</v>
      </c>
      <c r="B42" s="17">
        <v>6643509.9000000004</v>
      </c>
      <c r="C42" s="17">
        <v>68384106.510000005</v>
      </c>
      <c r="D42" s="13">
        <v>6000</v>
      </c>
    </row>
    <row r="43" spans="1:4" ht="11.25" customHeight="1" x14ac:dyDescent="0.2">
      <c r="A43" s="7" t="s">
        <v>22</v>
      </c>
      <c r="B43" s="17">
        <v>1735162.68</v>
      </c>
      <c r="C43" s="17">
        <v>4797165.3</v>
      </c>
      <c r="D43" s="13">
        <v>5000</v>
      </c>
    </row>
    <row r="44" spans="1:4" ht="11.25" customHeight="1" x14ac:dyDescent="0.2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">
      <c r="A45" s="4" t="s">
        <v>45</v>
      </c>
      <c r="B45" s="16">
        <f>B36-B41</f>
        <v>-8378672.5800000001</v>
      </c>
      <c r="C45" s="16">
        <f>C36-C41</f>
        <v>-73181271.810000002</v>
      </c>
      <c r="D45" s="13" t="s">
        <v>38</v>
      </c>
    </row>
    <row r="46" spans="1:4" ht="11.25" customHeight="1" x14ac:dyDescent="0.2">
      <c r="A46" s="9"/>
      <c r="B46" s="18"/>
      <c r="C46" s="18"/>
      <c r="D46" s="13" t="s">
        <v>38</v>
      </c>
    </row>
    <row r="47" spans="1:4" ht="11.25" customHeight="1" x14ac:dyDescent="0.2">
      <c r="A47" s="4" t="s">
        <v>55</v>
      </c>
      <c r="B47" s="18"/>
      <c r="C47" s="18"/>
      <c r="D47" s="13" t="s">
        <v>38</v>
      </c>
    </row>
    <row r="48" spans="1:4" ht="11.25" customHeight="1" x14ac:dyDescent="0.2">
      <c r="A48" s="6" t="s">
        <v>2</v>
      </c>
      <c r="B48" s="16">
        <f>SUM(B49+B52)</f>
        <v>0</v>
      </c>
      <c r="C48" s="16">
        <f>SUM(C49+C52)</f>
        <v>5404059.9199999999</v>
      </c>
      <c r="D48" s="13" t="s">
        <v>38</v>
      </c>
    </row>
    <row r="49" spans="1:4" ht="11.25" customHeight="1" x14ac:dyDescent="0.2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">
      <c r="A52" s="7" t="s">
        <v>28</v>
      </c>
      <c r="B52" s="17">
        <v>0</v>
      </c>
      <c r="C52" s="17">
        <v>5404059.9199999999</v>
      </c>
      <c r="D52" s="15"/>
    </row>
    <row r="53" spans="1:4" ht="11.25" customHeight="1" x14ac:dyDescent="0.2">
      <c r="A53" s="8"/>
      <c r="B53" s="18"/>
      <c r="C53" s="18"/>
      <c r="D53" s="13" t="s">
        <v>38</v>
      </c>
    </row>
    <row r="54" spans="1:4" ht="11.25" customHeight="1" x14ac:dyDescent="0.2">
      <c r="A54" s="6" t="s">
        <v>7</v>
      </c>
      <c r="B54" s="16">
        <f>SUM(B55+B58)</f>
        <v>33401.839999999997</v>
      </c>
      <c r="C54" s="16">
        <f>SUM(C55+C58)</f>
        <v>0</v>
      </c>
      <c r="D54" s="13" t="s">
        <v>38</v>
      </c>
    </row>
    <row r="55" spans="1:4" ht="11.25" customHeight="1" x14ac:dyDescent="0.2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">
      <c r="A58" s="7" t="s">
        <v>30</v>
      </c>
      <c r="B58" s="17">
        <v>33401.839999999997</v>
      </c>
      <c r="C58" s="17">
        <v>0</v>
      </c>
      <c r="D58" s="13" t="s">
        <v>38</v>
      </c>
    </row>
    <row r="59" spans="1:4" ht="11.25" customHeight="1" x14ac:dyDescent="0.2">
      <c r="A59" s="4" t="s">
        <v>46</v>
      </c>
      <c r="B59" s="16">
        <f>B48-B54</f>
        <v>-33401.839999999997</v>
      </c>
      <c r="C59" s="16">
        <f>C48-C54</f>
        <v>5404059.9199999999</v>
      </c>
      <c r="D59" s="13" t="s">
        <v>38</v>
      </c>
    </row>
    <row r="60" spans="1:4" ht="11.25" customHeight="1" x14ac:dyDescent="0.2">
      <c r="A60" s="9"/>
      <c r="B60" s="18"/>
      <c r="C60" s="18"/>
      <c r="D60" s="13" t="s">
        <v>38</v>
      </c>
    </row>
    <row r="61" spans="1:4" ht="11.25" customHeight="1" x14ac:dyDescent="0.2">
      <c r="A61" s="4" t="s">
        <v>31</v>
      </c>
      <c r="B61" s="16">
        <f>B59+B45+B33</f>
        <v>16466230.669999996</v>
      </c>
      <c r="C61" s="16">
        <f>C59+C45+C33</f>
        <v>-44875131.989999995</v>
      </c>
      <c r="D61" s="13" t="s">
        <v>38</v>
      </c>
    </row>
    <row r="62" spans="1:4" ht="11.25" customHeight="1" x14ac:dyDescent="0.2">
      <c r="A62" s="9"/>
      <c r="B62" s="18"/>
      <c r="C62" s="18"/>
      <c r="D62" s="13" t="s">
        <v>38</v>
      </c>
    </row>
    <row r="63" spans="1:4" ht="11.25" customHeight="1" x14ac:dyDescent="0.2">
      <c r="A63" s="4" t="s">
        <v>32</v>
      </c>
      <c r="B63" s="16">
        <v>14623004.59</v>
      </c>
      <c r="C63" s="16">
        <v>59498136.579999998</v>
      </c>
      <c r="D63" s="13" t="s">
        <v>38</v>
      </c>
    </row>
    <row r="64" spans="1:4" ht="11.25" customHeight="1" x14ac:dyDescent="0.2">
      <c r="A64" s="9"/>
      <c r="B64" s="18"/>
      <c r="C64" s="18"/>
      <c r="D64" s="13" t="s">
        <v>38</v>
      </c>
    </row>
    <row r="65" spans="1:6" ht="11.25" customHeight="1" x14ac:dyDescent="0.2">
      <c r="A65" s="4" t="s">
        <v>33</v>
      </c>
      <c r="B65" s="16">
        <v>31089235.260000002</v>
      </c>
      <c r="C65" s="16">
        <v>14623004.59</v>
      </c>
      <c r="D65" s="13" t="s">
        <v>38</v>
      </c>
    </row>
    <row r="66" spans="1:6" ht="11.25" customHeight="1" x14ac:dyDescent="0.2">
      <c r="A66" s="10"/>
      <c r="B66" s="11"/>
      <c r="C66" s="12"/>
    </row>
    <row r="68" spans="1:6" ht="27.75" customHeight="1" x14ac:dyDescent="0.2">
      <c r="A68" s="22" t="s">
        <v>47</v>
      </c>
      <c r="B68" s="23"/>
      <c r="C68" s="23"/>
    </row>
    <row r="76" spans="1:6" ht="14.25" x14ac:dyDescent="0.2">
      <c r="A76" s="27" t="s">
        <v>57</v>
      </c>
      <c r="B76" s="24" t="s">
        <v>58</v>
      </c>
      <c r="C76" s="24"/>
      <c r="D76" s="25"/>
      <c r="E76" s="26"/>
      <c r="F76" s="26"/>
    </row>
    <row r="77" spans="1:6" ht="14.25" x14ac:dyDescent="0.2">
      <c r="A77" s="27" t="s">
        <v>59</v>
      </c>
      <c r="B77" s="24" t="s">
        <v>60</v>
      </c>
      <c r="C77" s="24"/>
      <c r="D77" s="25"/>
      <c r="E77" s="26"/>
      <c r="F77" s="26"/>
    </row>
  </sheetData>
  <sheetProtection formatCells="0" formatColumns="0" formatRows="0" autoFilter="0"/>
  <mergeCells count="4">
    <mergeCell ref="A1:C1"/>
    <mergeCell ref="A68:C68"/>
    <mergeCell ref="B76:C76"/>
    <mergeCell ref="B77:C77"/>
  </mergeCells>
  <pageMargins left="0.70866141732283472" right="0.70866141732283472" top="0.55118110236220474" bottom="0.74803149606299213" header="0.31496062992125984" footer="0.31496062992125984"/>
  <pageSetup scale="80" orientation="portrait" r:id="rId1"/>
  <colBreaks count="1" manualBreakCount="1">
    <brk id="3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2025-07-28T19:51:28Z</cp:lastPrinted>
  <dcterms:created xsi:type="dcterms:W3CDTF">2012-12-11T20:31:36Z</dcterms:created>
  <dcterms:modified xsi:type="dcterms:W3CDTF">2025-07-28T19:51:42Z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