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4090" windowHeight="5610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5" i="4" l="1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36" i="4" l="1"/>
  <c r="Q36" i="4"/>
  <c r="I36" i="4" l="1"/>
  <c r="H36" i="4"/>
  <c r="G36" i="4"/>
  <c r="N4" i="4" l="1"/>
  <c r="Q4" i="4"/>
  <c r="P4" i="4"/>
</calcChain>
</file>

<file path=xl/sharedStrings.xml><?xml version="1.0" encoding="utf-8"?>
<sst xmlns="http://schemas.openxmlformats.org/spreadsheetml/2006/main" count="247" uniqueCount="97">
  <si>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</si>
  <si>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</si>
  <si>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</si>
  <si>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</si>
  <si>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</si>
  <si>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</si>
  <si>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</si>
  <si>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</si>
  <si>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</si>
  <si>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</si>
  <si>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</si>
  <si>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</si>
  <si>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</si>
  <si>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</si>
  <si>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</si>
  <si>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</si>
  <si>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</si>
  <si>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</si>
  <si>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</si>
  <si>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</si>
  <si>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</si>
  <si>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</si>
  <si>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E0002</t>
  </si>
  <si>
    <t>FOMEN ACCIONES DE VINCULACION ENTRE SOCIEDAD Y GOB</t>
  </si>
  <si>
    <t>5150</t>
  </si>
  <si>
    <t>BIENES MUEBLES</t>
  </si>
  <si>
    <t>PRESIDENCIA MUNICIPAL</t>
  </si>
  <si>
    <t>31111M050020000</t>
  </si>
  <si>
    <t>E0011</t>
  </si>
  <si>
    <t>CONSTRUCCION REHABILITACION Y GESTION DE OBRA PUBL</t>
  </si>
  <si>
    <t>DIRECCION DE OBRAS PUBLICAS MUNICIPALES</t>
  </si>
  <si>
    <t>31111M050011000</t>
  </si>
  <si>
    <t>E0005</t>
  </si>
  <si>
    <t>SERV PUBLICOS ASEO LIMPIEZA PARQUES Y JARD ALUMBRA</t>
  </si>
  <si>
    <t>5410</t>
  </si>
  <si>
    <t>DIRECCION DE SERVICIOS PUBLICOS</t>
  </si>
  <si>
    <t>31111M050050000</t>
  </si>
  <si>
    <t>E00180205</t>
  </si>
  <si>
    <t>CONST CUARTO DORM LOC SAN JUAN DIOS</t>
  </si>
  <si>
    <t>6110</t>
  </si>
  <si>
    <t>OBRA</t>
  </si>
  <si>
    <t>E00180209</t>
  </si>
  <si>
    <t>CONST CUARTO DORM LOC CHARCO</t>
  </si>
  <si>
    <t>E00180211</t>
  </si>
  <si>
    <t>CONST CUARTO DORM LOC APARTADERO</t>
  </si>
  <si>
    <t>E00180213</t>
  </si>
  <si>
    <t>CONST CUARTO DORM LOC ALAMOS</t>
  </si>
  <si>
    <t>E00180230</t>
  </si>
  <si>
    <t>CONS CUARTO DOR LLANITOS A (EL REPASADERO)</t>
  </si>
  <si>
    <t>E00180231</t>
  </si>
  <si>
    <t>CONTRUCCION CUARTO DORMITORIO LOC EL TORO</t>
  </si>
  <si>
    <t>E00180234</t>
  </si>
  <si>
    <t>CUARTO DORM 6 LOC</t>
  </si>
  <si>
    <t>E00180235</t>
  </si>
  <si>
    <t>CUARTO COCINA 8 LOC</t>
  </si>
  <si>
    <t>K000102</t>
  </si>
  <si>
    <t>CONSTRUCCION CALLE CONCRE LOC CERRO PRIETO C CHARQ</t>
  </si>
  <si>
    <t>6130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</si>
  <si>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</si>
  <si>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</si>
  <si>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</si>
  <si>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</si>
  <si>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</si>
  <si>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</si>
  <si>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</si>
  <si>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</si>
  <si>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</si>
  <si>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</si>
  <si>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</si>
  <si>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</si>
  <si>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</si>
  <si>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</si>
  <si>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K00010101</t>
  </si>
  <si>
    <t>CONSTRU CALLE CONCRETO EN CALLE BENIT JUAREZ ATARJ</t>
  </si>
  <si>
    <t>6140</t>
  </si>
  <si>
    <t>K00011202</t>
  </si>
  <si>
    <t>CONST CALLE CON CONCRET  LOC ALDAMA CALLE AL SALTO</t>
  </si>
  <si>
    <t>K00011401</t>
  </si>
  <si>
    <t>CONST CALLE LOC CANTON A LA IGLESIA</t>
  </si>
  <si>
    <t>K00011602</t>
  </si>
  <si>
    <t>CONSTRUCCION DE CALLE ALAMOS ACCESO PRINCIPAL</t>
  </si>
  <si>
    <t>K00011701</t>
  </si>
  <si>
    <t>CONSTR CALLE PRINCIPAL 1RA ETAPA PIEDRA GORDA</t>
  </si>
  <si>
    <t>K00011801</t>
  </si>
  <si>
    <t>CONST CALLE PRINCIPAL RUMBO A LA IGLESIA LOC MEZQU</t>
  </si>
  <si>
    <t>K00011902</t>
  </si>
  <si>
    <t>CONST DE PAVIMENTO CON CONCR APARTADERO 3RA ETAPA</t>
  </si>
  <si>
    <t>K00012101</t>
  </si>
  <si>
    <t>CONST PAV CON EMPED HUELLAS CON CONCRET SAN ANTON</t>
  </si>
  <si>
    <t>6150</t>
  </si>
  <si>
    <t/>
  </si>
  <si>
    <t>6160</t>
  </si>
  <si>
    <t>K000403</t>
  </si>
  <si>
    <t>REHABILITACION DE CANCHA DEPORTIVA SAN JUAN</t>
  </si>
  <si>
    <t>6190</t>
  </si>
  <si>
    <t>6310</t>
  </si>
  <si>
    <t>Municipio de Atarjea, Gto.
Programas y Proyectos de Inversión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</si>
</sst>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76200</xdr:colOff>
      <xdr:row>0</xdr:row>
      <xdr:rowOff>733425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5900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abSelected="1" workbookViewId="0">
      <selection activeCell="A3" sqref="A3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63.75" customHeight="1" x14ac:dyDescent="0.25">
      <c r="A1" s="15" t="s">
        <v>96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0</v>
      </c>
      <c r="H4" s="13">
        <v>67999.990000000005</v>
      </c>
      <c r="I4" s="13">
        <v>17999.990000000002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0.26470577422143737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3">
        <v>0</v>
      </c>
      <c r="H5" s="13">
        <v>20000</v>
      </c>
      <c r="I5" s="13">
        <v>20000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34</v>
      </c>
      <c r="D6" s="10" t="s">
        <v>25</v>
      </c>
      <c r="E6" s="10" t="s">
        <v>36</v>
      </c>
      <c r="F6" s="10" t="s">
        <v>35</v>
      </c>
      <c r="G6" s="13">
        <v>1500000</v>
      </c>
      <c r="H6" s="13">
        <v>1516800</v>
      </c>
      <c r="I6" s="13">
        <v>1516800</v>
      </c>
      <c r="J6" s="5"/>
      <c r="K6" s="5"/>
      <c r="L6" s="5"/>
      <c r="M6" s="8" t="s">
        <v>17</v>
      </c>
      <c r="N6" s="7">
        <f>IF(G6&gt;0,I6/G6,0)</f>
        <v>1.0112000000000001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37</v>
      </c>
      <c r="B7" s="10" t="s">
        <v>38</v>
      </c>
      <c r="C7" s="10" t="s">
        <v>39</v>
      </c>
      <c r="D7" s="10" t="s">
        <v>40</v>
      </c>
      <c r="E7" s="10" t="s">
        <v>31</v>
      </c>
      <c r="F7" s="10" t="s">
        <v>30</v>
      </c>
      <c r="G7" s="13">
        <v>0</v>
      </c>
      <c r="H7" s="13">
        <v>94874.5</v>
      </c>
      <c r="I7" s="13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41</v>
      </c>
      <c r="B8" s="10" t="s">
        <v>42</v>
      </c>
      <c r="C8" s="10" t="s">
        <v>39</v>
      </c>
      <c r="D8" s="10" t="s">
        <v>40</v>
      </c>
      <c r="E8" s="10" t="s">
        <v>31</v>
      </c>
      <c r="F8" s="10" t="s">
        <v>30</v>
      </c>
      <c r="G8" s="13">
        <v>0</v>
      </c>
      <c r="H8" s="13">
        <v>9465.09</v>
      </c>
      <c r="I8" s="13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43</v>
      </c>
      <c r="B9" s="10" t="s">
        <v>44</v>
      </c>
      <c r="C9" s="10" t="s">
        <v>39</v>
      </c>
      <c r="D9" s="10" t="s">
        <v>40</v>
      </c>
      <c r="E9" s="10" t="s">
        <v>31</v>
      </c>
      <c r="F9" s="10" t="s">
        <v>30</v>
      </c>
      <c r="G9" s="13">
        <v>0</v>
      </c>
      <c r="H9" s="13">
        <v>9465.1</v>
      </c>
      <c r="I9" s="13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45</v>
      </c>
      <c r="B10" s="10" t="s">
        <v>46</v>
      </c>
      <c r="C10" s="10" t="s">
        <v>39</v>
      </c>
      <c r="D10" s="10" t="s">
        <v>40</v>
      </c>
      <c r="E10" s="10" t="s">
        <v>31</v>
      </c>
      <c r="F10" s="10" t="s">
        <v>30</v>
      </c>
      <c r="G10" s="13">
        <v>0</v>
      </c>
      <c r="H10" s="13">
        <v>84801.53</v>
      </c>
      <c r="I10" s="13">
        <v>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47</v>
      </c>
      <c r="B11" s="10" t="s">
        <v>48</v>
      </c>
      <c r="C11" s="10" t="s">
        <v>39</v>
      </c>
      <c r="D11" s="10" t="s">
        <v>40</v>
      </c>
      <c r="E11" s="10" t="s">
        <v>31</v>
      </c>
      <c r="F11" s="10" t="s">
        <v>30</v>
      </c>
      <c r="G11" s="13">
        <v>0</v>
      </c>
      <c r="H11" s="13">
        <v>9465.1</v>
      </c>
      <c r="I11" s="13">
        <v>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49</v>
      </c>
      <c r="B12" s="10" t="s">
        <v>50</v>
      </c>
      <c r="C12" s="10" t="s">
        <v>39</v>
      </c>
      <c r="D12" s="10" t="s">
        <v>40</v>
      </c>
      <c r="E12" s="10" t="s">
        <v>31</v>
      </c>
      <c r="F12" s="10" t="s">
        <v>30</v>
      </c>
      <c r="G12" s="13">
        <v>0</v>
      </c>
      <c r="H12" s="13">
        <v>0.01</v>
      </c>
      <c r="I12" s="13">
        <v>0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0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51</v>
      </c>
      <c r="B13" s="10" t="s">
        <v>52</v>
      </c>
      <c r="C13" s="10" t="s">
        <v>39</v>
      </c>
      <c r="D13" s="10" t="s">
        <v>40</v>
      </c>
      <c r="E13" s="10" t="s">
        <v>31</v>
      </c>
      <c r="F13" s="10" t="s">
        <v>30</v>
      </c>
      <c r="G13" s="13">
        <v>0</v>
      </c>
      <c r="H13" s="13">
        <v>26946.61</v>
      </c>
      <c r="I13" s="13">
        <v>26946.61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1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53</v>
      </c>
      <c r="B14" s="10" t="s">
        <v>54</v>
      </c>
      <c r="C14" s="10" t="s">
        <v>39</v>
      </c>
      <c r="D14" s="10" t="s">
        <v>40</v>
      </c>
      <c r="E14" s="10" t="s">
        <v>31</v>
      </c>
      <c r="F14" s="10" t="s">
        <v>30</v>
      </c>
      <c r="G14" s="13">
        <v>0</v>
      </c>
      <c r="H14" s="13">
        <v>361966.69</v>
      </c>
      <c r="I14" s="13">
        <v>361966.69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1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55</v>
      </c>
      <c r="B15" s="10" t="s">
        <v>56</v>
      </c>
      <c r="C15" s="10" t="s">
        <v>57</v>
      </c>
      <c r="D15" s="10" t="s">
        <v>40</v>
      </c>
      <c r="E15" s="10" t="s">
        <v>31</v>
      </c>
      <c r="F15" s="10" t="s">
        <v>30</v>
      </c>
      <c r="G15" s="13">
        <v>0</v>
      </c>
      <c r="H15" s="13">
        <v>0</v>
      </c>
      <c r="I15" s="13">
        <v>0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0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58</v>
      </c>
      <c r="B16" s="10" t="s">
        <v>59</v>
      </c>
      <c r="C16" s="10" t="s">
        <v>57</v>
      </c>
      <c r="D16" s="10" t="s">
        <v>40</v>
      </c>
      <c r="E16" s="10" t="s">
        <v>31</v>
      </c>
      <c r="F16" s="10" t="s">
        <v>30</v>
      </c>
      <c r="G16" s="13">
        <v>0</v>
      </c>
      <c r="H16" s="13">
        <v>722771.06</v>
      </c>
      <c r="I16" s="13">
        <v>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0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60</v>
      </c>
      <c r="B17" s="10" t="s">
        <v>61</v>
      </c>
      <c r="C17" s="10" t="s">
        <v>57</v>
      </c>
      <c r="D17" s="10" t="s">
        <v>40</v>
      </c>
      <c r="E17" s="10" t="s">
        <v>31</v>
      </c>
      <c r="F17" s="10" t="s">
        <v>30</v>
      </c>
      <c r="G17" s="13">
        <v>0</v>
      </c>
      <c r="H17" s="13">
        <v>675354.39</v>
      </c>
      <c r="I17" s="13">
        <v>538042.23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0.79668132460055519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62</v>
      </c>
      <c r="B18" s="10" t="s">
        <v>63</v>
      </c>
      <c r="C18" s="10" t="s">
        <v>57</v>
      </c>
      <c r="D18" s="10" t="s">
        <v>40</v>
      </c>
      <c r="E18" s="10" t="s">
        <v>31</v>
      </c>
      <c r="F18" s="10" t="s">
        <v>30</v>
      </c>
      <c r="G18" s="13">
        <v>0</v>
      </c>
      <c r="H18" s="13">
        <v>223728.39</v>
      </c>
      <c r="I18" s="13">
        <v>197345.32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0.88207544871708055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64</v>
      </c>
      <c r="B19" s="10" t="s">
        <v>65</v>
      </c>
      <c r="C19" s="10" t="s">
        <v>57</v>
      </c>
      <c r="D19" s="10" t="s">
        <v>40</v>
      </c>
      <c r="E19" s="10" t="s">
        <v>31</v>
      </c>
      <c r="F19" s="10" t="s">
        <v>30</v>
      </c>
      <c r="G19" s="13">
        <v>0</v>
      </c>
      <c r="H19" s="13">
        <v>1695729.36</v>
      </c>
      <c r="I19" s="13">
        <v>0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0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66</v>
      </c>
      <c r="B20" s="10" t="s">
        <v>67</v>
      </c>
      <c r="C20" s="10" t="s">
        <v>57</v>
      </c>
      <c r="D20" s="10" t="s">
        <v>40</v>
      </c>
      <c r="E20" s="10" t="s">
        <v>31</v>
      </c>
      <c r="F20" s="10" t="s">
        <v>30</v>
      </c>
      <c r="G20" s="13">
        <v>0</v>
      </c>
      <c r="H20" s="13">
        <v>1542227.06</v>
      </c>
      <c r="I20" s="13">
        <v>0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0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68</v>
      </c>
      <c r="B21" s="10" t="s">
        <v>69</v>
      </c>
      <c r="C21" s="10" t="s">
        <v>57</v>
      </c>
      <c r="D21" s="10" t="s">
        <v>40</v>
      </c>
      <c r="E21" s="10" t="s">
        <v>31</v>
      </c>
      <c r="F21" s="10" t="s">
        <v>30</v>
      </c>
      <c r="G21" s="13">
        <v>0</v>
      </c>
      <c r="H21" s="13">
        <v>643522.11</v>
      </c>
      <c r="I21" s="13">
        <v>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70</v>
      </c>
      <c r="B22" s="10" t="s">
        <v>71</v>
      </c>
      <c r="C22" s="10" t="s">
        <v>57</v>
      </c>
      <c r="D22" s="10" t="s">
        <v>40</v>
      </c>
      <c r="E22" s="10" t="s">
        <v>31</v>
      </c>
      <c r="F22" s="10" t="s">
        <v>30</v>
      </c>
      <c r="G22" s="13">
        <v>0</v>
      </c>
      <c r="H22" s="13">
        <v>9061.8700000000008</v>
      </c>
      <c r="I22" s="13">
        <v>4284.79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0.47283728413671788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72</v>
      </c>
      <c r="B23" s="10" t="s">
        <v>73</v>
      </c>
      <c r="C23" s="10" t="s">
        <v>74</v>
      </c>
      <c r="D23" s="10" t="s">
        <v>40</v>
      </c>
      <c r="E23" s="10" t="s">
        <v>31</v>
      </c>
      <c r="F23" s="10" t="s">
        <v>30</v>
      </c>
      <c r="G23" s="13">
        <v>0</v>
      </c>
      <c r="H23" s="13">
        <v>8075.13</v>
      </c>
      <c r="I23" s="13">
        <v>0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0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55</v>
      </c>
      <c r="B24" s="10" t="s">
        <v>56</v>
      </c>
      <c r="C24" s="10" t="s">
        <v>74</v>
      </c>
      <c r="D24" s="10" t="s">
        <v>40</v>
      </c>
      <c r="E24" s="10" t="s">
        <v>31</v>
      </c>
      <c r="F24" s="10" t="s">
        <v>30</v>
      </c>
      <c r="G24" s="13">
        <v>0</v>
      </c>
      <c r="H24" s="13">
        <v>553923.26</v>
      </c>
      <c r="I24" s="13">
        <v>553923.26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1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75</v>
      </c>
      <c r="B25" s="10" t="s">
        <v>76</v>
      </c>
      <c r="C25" s="10" t="s">
        <v>74</v>
      </c>
      <c r="D25" s="10" t="s">
        <v>40</v>
      </c>
      <c r="E25" s="10" t="s">
        <v>31</v>
      </c>
      <c r="F25" s="10" t="s">
        <v>30</v>
      </c>
      <c r="G25" s="13">
        <v>0</v>
      </c>
      <c r="H25" s="13">
        <v>574.03</v>
      </c>
      <c r="I25" s="13">
        <v>0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0</v>
      </c>
      <c r="P25" s="6">
        <f>IF(J25=0,0,L25/J25)</f>
        <v>0</v>
      </c>
      <c r="Q25" s="6">
        <f>IF(L25=0,0,L25/K25)</f>
        <v>0</v>
      </c>
    </row>
    <row r="26" spans="1:17" x14ac:dyDescent="0.25">
      <c r="A26" s="10" t="s">
        <v>77</v>
      </c>
      <c r="B26" s="10" t="s">
        <v>78</v>
      </c>
      <c r="C26" s="10" t="s">
        <v>74</v>
      </c>
      <c r="D26" s="10" t="s">
        <v>40</v>
      </c>
      <c r="E26" s="10" t="s">
        <v>31</v>
      </c>
      <c r="F26" s="10" t="s">
        <v>30</v>
      </c>
      <c r="G26" s="13">
        <v>0</v>
      </c>
      <c r="H26" s="13">
        <v>1016.5</v>
      </c>
      <c r="I26" s="13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0" t="s">
        <v>79</v>
      </c>
      <c r="B27" s="10" t="s">
        <v>80</v>
      </c>
      <c r="C27" s="10" t="s">
        <v>74</v>
      </c>
      <c r="D27" s="10" t="s">
        <v>40</v>
      </c>
      <c r="E27" s="10" t="s">
        <v>31</v>
      </c>
      <c r="F27" s="10" t="s">
        <v>30</v>
      </c>
      <c r="G27" s="13">
        <v>0</v>
      </c>
      <c r="H27" s="13">
        <v>2100009.63</v>
      </c>
      <c r="I27" s="13">
        <v>1645096.1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0.78337550290186064</v>
      </c>
      <c r="P27" s="6">
        <f>IF(J27=0,0,L27/J27)</f>
        <v>0</v>
      </c>
      <c r="Q27" s="6">
        <f>IF(L27=0,0,L27/K27)</f>
        <v>0</v>
      </c>
    </row>
    <row r="28" spans="1:17" x14ac:dyDescent="0.25">
      <c r="A28" s="10" t="s">
        <v>81</v>
      </c>
      <c r="B28" s="10" t="s">
        <v>82</v>
      </c>
      <c r="C28" s="10" t="s">
        <v>74</v>
      </c>
      <c r="D28" s="10" t="s">
        <v>40</v>
      </c>
      <c r="E28" s="10" t="s">
        <v>31</v>
      </c>
      <c r="F28" s="10" t="s">
        <v>30</v>
      </c>
      <c r="G28" s="13">
        <v>0</v>
      </c>
      <c r="H28" s="13">
        <v>1040125.17</v>
      </c>
      <c r="I28" s="13">
        <v>1040125.16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0.99999999038577247</v>
      </c>
      <c r="P28" s="6">
        <f>IF(J28=0,0,L28/J28)</f>
        <v>0</v>
      </c>
      <c r="Q28" s="6">
        <f>IF(L28=0,0,L28/K28)</f>
        <v>0</v>
      </c>
    </row>
    <row r="29" spans="1:17" x14ac:dyDescent="0.25">
      <c r="A29" s="10" t="s">
        <v>83</v>
      </c>
      <c r="B29" s="10" t="s">
        <v>84</v>
      </c>
      <c r="C29" s="10" t="s">
        <v>74</v>
      </c>
      <c r="D29" s="10" t="s">
        <v>40</v>
      </c>
      <c r="E29" s="10" t="s">
        <v>31</v>
      </c>
      <c r="F29" s="10" t="s">
        <v>30</v>
      </c>
      <c r="G29" s="13">
        <v>0</v>
      </c>
      <c r="H29" s="13">
        <v>1420.86</v>
      </c>
      <c r="I29" s="13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25">
      <c r="A30" s="10" t="s">
        <v>85</v>
      </c>
      <c r="B30" s="10" t="s">
        <v>86</v>
      </c>
      <c r="C30" s="10" t="s">
        <v>74</v>
      </c>
      <c r="D30" s="10" t="s">
        <v>40</v>
      </c>
      <c r="E30" s="10" t="s">
        <v>31</v>
      </c>
      <c r="F30" s="10" t="s">
        <v>30</v>
      </c>
      <c r="G30" s="13">
        <v>0</v>
      </c>
      <c r="H30" s="13">
        <v>1560621.27</v>
      </c>
      <c r="I30" s="13">
        <v>1560621.27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1</v>
      </c>
      <c r="P30" s="6">
        <f>IF(J30=0,0,L30/J30)</f>
        <v>0</v>
      </c>
      <c r="Q30" s="6">
        <f>IF(L30=0,0,L30/K30)</f>
        <v>0</v>
      </c>
    </row>
    <row r="31" spans="1:17" x14ac:dyDescent="0.25">
      <c r="A31" s="10" t="s">
        <v>87</v>
      </c>
      <c r="B31" s="10" t="s">
        <v>88</v>
      </c>
      <c r="C31" s="10" t="s">
        <v>74</v>
      </c>
      <c r="D31" s="10" t="s">
        <v>40</v>
      </c>
      <c r="E31" s="10" t="s">
        <v>31</v>
      </c>
      <c r="F31" s="10" t="s">
        <v>30</v>
      </c>
      <c r="G31" s="13">
        <v>0</v>
      </c>
      <c r="H31" s="13">
        <v>6386.74</v>
      </c>
      <c r="I31" s="13">
        <v>0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</v>
      </c>
      <c r="P31" s="6">
        <f>IF(J31=0,0,L31/J31)</f>
        <v>0</v>
      </c>
      <c r="Q31" s="6">
        <f>IF(L31=0,0,L31/K31)</f>
        <v>0</v>
      </c>
    </row>
    <row r="32" spans="1:17" x14ac:dyDescent="0.25">
      <c r="A32" s="10" t="s">
        <v>28</v>
      </c>
      <c r="B32" s="10" t="s">
        <v>29</v>
      </c>
      <c r="C32" s="10" t="s">
        <v>89</v>
      </c>
      <c r="D32" s="10" t="s">
        <v>40</v>
      </c>
      <c r="E32" s="10" t="s">
        <v>31</v>
      </c>
      <c r="F32" s="10" t="s">
        <v>30</v>
      </c>
      <c r="G32" s="13">
        <v>850000</v>
      </c>
      <c r="H32" s="13">
        <v>850000</v>
      </c>
      <c r="I32" s="13">
        <v>0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0</v>
      </c>
      <c r="P32" s="6">
        <f>IF(J32=0,0,L32/J32)</f>
        <v>0</v>
      </c>
      <c r="Q32" s="6">
        <f>IF(L32=0,0,L32/K32)</f>
        <v>0</v>
      </c>
    </row>
    <row r="33" spans="1:18" x14ac:dyDescent="0.25">
      <c r="A33" s="10" t="s">
        <v>90</v>
      </c>
      <c r="B33" s="10" t="s">
        <v>29</v>
      </c>
      <c r="C33" s="10" t="s">
        <v>91</v>
      </c>
      <c r="D33" s="10" t="s">
        <v>40</v>
      </c>
      <c r="E33" s="10" t="s">
        <v>31</v>
      </c>
      <c r="F33" s="10" t="s">
        <v>30</v>
      </c>
      <c r="G33" s="13">
        <v>26555937.300000001</v>
      </c>
      <c r="H33" s="13">
        <v>29539290.620000001</v>
      </c>
      <c r="I33" s="13">
        <v>0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0</v>
      </c>
      <c r="P33" s="6">
        <f>IF(J33=0,0,L33/J33)</f>
        <v>0</v>
      </c>
      <c r="Q33" s="6">
        <f>IF(L33=0,0,L33/K33)</f>
        <v>0</v>
      </c>
    </row>
    <row r="34" spans="1:18" x14ac:dyDescent="0.25">
      <c r="A34" s="10" t="s">
        <v>92</v>
      </c>
      <c r="B34" s="10" t="s">
        <v>93</v>
      </c>
      <c r="C34" s="10" t="s">
        <v>94</v>
      </c>
      <c r="D34" s="10" t="s">
        <v>40</v>
      </c>
      <c r="E34" s="10" t="s">
        <v>31</v>
      </c>
      <c r="F34" s="10" t="s">
        <v>30</v>
      </c>
      <c r="G34" s="13">
        <v>0</v>
      </c>
      <c r="H34" s="13">
        <v>83631.210000000006</v>
      </c>
      <c r="I34" s="13">
        <v>74945.61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0.89614403522321384</v>
      </c>
      <c r="P34" s="6">
        <f>IF(J34=0,0,L34/J34)</f>
        <v>0</v>
      </c>
      <c r="Q34" s="6">
        <f>IF(L34=0,0,L34/K34)</f>
        <v>0</v>
      </c>
    </row>
    <row r="35" spans="1:18" x14ac:dyDescent="0.25">
      <c r="A35" s="10" t="s">
        <v>28</v>
      </c>
      <c r="B35" s="10" t="s">
        <v>29</v>
      </c>
      <c r="C35" s="10" t="s">
        <v>95</v>
      </c>
      <c r="D35" s="10" t="s">
        <v>40</v>
      </c>
      <c r="E35" s="10" t="s">
        <v>31</v>
      </c>
      <c r="F35" s="10" t="s">
        <v>30</v>
      </c>
      <c r="G35" s="13">
        <v>104000</v>
      </c>
      <c r="H35" s="13">
        <v>104000</v>
      </c>
      <c r="I35" s="13">
        <v>0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</v>
      </c>
      <c r="P35" s="6">
        <f>IF(J35=0,0,L35/J35)</f>
        <v>0</v>
      </c>
      <c r="Q35" s="6">
        <f>IF(L35=0,0,L35/K35)</f>
        <v>0</v>
      </c>
    </row>
    <row r="36" spans="1:18" x14ac:dyDescent="0.25">
      <c r="G36" s="14">
        <f>SUM(G4:G35)</f>
        <v>29009937.300000001</v>
      </c>
      <c r="H36" s="14">
        <f>SUM(H4:H35)</f>
        <v>43563253.280000001</v>
      </c>
      <c r="I36" s="14">
        <f>SUM(I4:I35)</f>
        <v>7558097.0300000003</v>
      </c>
      <c r="P36" s="12">
        <f t="shared" ref="P36" si="0">IF(J36=0,0,L36/J36)</f>
        <v>0</v>
      </c>
      <c r="Q36" s="12">
        <f t="shared" ref="Q36" si="1">IF(L36=0,0,L36/K36)</f>
        <v>0</v>
      </c>
      <c r="R36" s="11"/>
    </row>
    <row r="37" spans="1:18" x14ac:dyDescent="0.25">
      <c r="A37" t="s">
        <v>21</v>
      </c>
      <c r="P37" s="11"/>
      <c r="Q37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dcterms:created xsi:type="dcterms:W3CDTF">2023-06-21T19:35:53Z</dcterms:created>
  <dcterms:modified xsi:type="dcterms:W3CDTF">2025-04-29T19:12:05Z</dcterms:modified>
</cp:coreProperties>
</file>