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EAA!$A$1:$F$37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F12" i="2"/>
  <c r="B3" i="2"/>
  <c r="E12" i="2"/>
  <c r="D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<sst xmlns="http://schemas.openxmlformats.org/spreadsheetml/2006/main" count="31" uniqueCount="31">
  <si>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</si>
  <si>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</si>
  <si>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</si>
  <si>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</si>
  <si>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</si>
  <si>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</si>
  <si>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</si>
  <si>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</si>
  <si>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</si>
  <si>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</si>
  <si>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</si>
  <si>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</si>
  <si>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</si>
  <si>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</si>
  <si>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</si>
  <si>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</si>
  <si>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</si>
  <si>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</si>
  <si>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</si>
  <si>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</si>
  <si>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</si>
  <si>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</si>
  <si>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</si>
  <si>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</si>
  <si>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</si>
  <si>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</si>
  <si>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31 de Marzo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</si>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</sst>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Fill="1" applyBorder="1" applyAlignment="1">
      <alignment horizontal="left" vertical="top" indent="1"/>
    </xf>
    <xf numFmtId="3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Font="1" applyFill="1" applyBorder="1" applyAlignment="1">
      <alignment horizontal="left" vertical="top" indent="2"/>
    </xf>
    <xf numFmtId="0" fontId="7" fillId="0" borderId="4" xfId="8" applyFont="1" applyFill="1" applyBorder="1" applyAlignment="1">
      <alignment horizontal="left" vertical="top" indent="2"/>
    </xf>
    <xf numFmtId="3" fontId="7" fillId="0" borderId="4" xfId="8" applyNumberFormat="1" applyFont="1" applyFill="1" applyBorder="1" applyAlignment="1" applyProtection="1">
      <alignment vertical="top" wrapText="1"/>
      <protection locked="0"/>
    </xf>
    <xf numFmtId="3" fontId="7" fillId="0" borderId="4" xfId="8" applyNumberFormat="1" applyFont="1" applyFill="1" applyBorder="1" applyAlignment="1" applyProtection="1">
      <alignment wrapText="1"/>
      <protection locked="0"/>
    </xf>
    <xf numFmtId="0" fontId="7" fillId="0" borderId="0" xfId="8" applyFont="1" applyAlignment="1" applyProtection="1">
      <alignment horizontal="left" vertical="top" indent="1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/>
  </cellXfs>
  <cellStyles count="61">
    <cellStyle name="Euro" xfId="1"/>
    <cellStyle name="Millares 2" xfId="2"/>
    <cellStyle name="Millares 2 2" xfId="3"/>
    <cellStyle name="Millares 2 2 2" xfId="53"/>
    <cellStyle name="Millares 2 2 3" xfId="44"/>
    <cellStyle name="Millares 2 2 4" xfId="35"/>
    <cellStyle name="Millares 2 2 5" xfId="26"/>
    <cellStyle name="Millares 2 2 6" xfId="17"/>
    <cellStyle name="Millares 2 3" xfId="4"/>
    <cellStyle name="Millares 2 3 2" xfId="54"/>
    <cellStyle name="Millares 2 3 3" xfId="45"/>
    <cellStyle name="Millares 2 3 4" xfId="36"/>
    <cellStyle name="Millares 2 3 5" xfId="27"/>
    <cellStyle name="Millares 2 3 6" xfId="18"/>
    <cellStyle name="Millares 2 4" xfId="52"/>
    <cellStyle name="Millares 2 5" xfId="43"/>
    <cellStyle name="Millares 2 6" xfId="34"/>
    <cellStyle name="Millares 2 7" xfId="25"/>
    <cellStyle name="Millares 2 8" xfId="16"/>
    <cellStyle name="Millares 3" xfId="5"/>
    <cellStyle name="Millares 3 2" xfId="55"/>
    <cellStyle name="Millares 3 3" xfId="46"/>
    <cellStyle name="Millares 3 4" xfId="37"/>
    <cellStyle name="Millares 3 5" xfId="28"/>
    <cellStyle name="Millares 3 6" xfId="19"/>
    <cellStyle name="Moneda 2" xfId="6"/>
    <cellStyle name="Moneda 2 2" xfId="56"/>
    <cellStyle name="Moneda 2 3" xfId="47"/>
    <cellStyle name="Moneda 2 4" xfId="38"/>
    <cellStyle name="Moneda 2 5" xfId="29"/>
    <cellStyle name="Moneda 2 6" xfId="20"/>
    <cellStyle name="Normal" xfId="0" builtinId="0"/>
    <cellStyle name="Normal 2" xfId="7"/>
    <cellStyle name="Normal 2 2" xfId="8"/>
    <cellStyle name="Normal 2 3" xfId="57"/>
    <cellStyle name="Normal 2 4" xfId="48"/>
    <cellStyle name="Normal 2 5" xfId="39"/>
    <cellStyle name="Normal 2 6" xfId="30"/>
    <cellStyle name="Normal 2 7" xfId="21"/>
    <cellStyle name="Normal 3" xfId="9"/>
    <cellStyle name="Normal 3 2" xfId="58"/>
    <cellStyle name="Normal 3 3" xfId="49"/>
    <cellStyle name="Normal 3 4" xfId="40"/>
    <cellStyle name="Normal 3 5" xfId="31"/>
    <cellStyle name="Normal 3 6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0"/>
    <cellStyle name="Normal 6 2 3" xfId="51"/>
    <cellStyle name="Normal 6 2 4" xfId="42"/>
    <cellStyle name="Normal 6 2 5" xfId="33"/>
    <cellStyle name="Normal 6 2 6" xfId="24"/>
    <cellStyle name="Normal 6 3" xfId="59"/>
    <cellStyle name="Normal 6 4" xfId="50"/>
    <cellStyle name="Normal 6 5" xfId="41"/>
    <cellStyle name="Normal 6 6" xfId="32"/>
    <cellStyle name="Normal 6 7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0</xdr:col>
      <xdr:colOff>1228725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"/>
          <a:ext cx="12192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BreakPreview" topLeftCell="A10" zoomScaleNormal="100" zoomScaleSheetLayoutView="100" workbookViewId="0">
      <selection activeCell="B10" sqref="B10"/>
    </sheetView>
  </sheetViews>
  <sheetFormatPr baseColWidth="10" defaultColWidth="12" defaultRowHeight="14.25" x14ac:dyDescent="0.2"/>
  <cols>
    <col min="1" max="1" width="80" style="4" customWidth="1"/>
    <col min="2" max="6" width="20.83203125" style="4" customWidth="1"/>
    <col min="7" max="16384" width="12" style="4"/>
  </cols>
  <sheetData>
    <row r="1" spans="1:6" ht="68.25" customHeight="1" x14ac:dyDescent="0.2">
      <c r="A1" s="1" t="s">
        <v>26</v>
      </c>
      <c r="B1" s="2"/>
      <c r="C1" s="2"/>
      <c r="D1" s="2"/>
      <c r="E1" s="2"/>
      <c r="F1" s="3"/>
    </row>
    <row r="2" spans="1:6" ht="30" x14ac:dyDescent="0.2">
      <c r="A2" s="5" t="s">
        <v>3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25</v>
      </c>
    </row>
    <row r="3" spans="1:6" ht="15" x14ac:dyDescent="0.2">
      <c r="A3" s="7" t="s">
        <v>0</v>
      </c>
      <c r="B3" s="8">
        <f>B4+B12</f>
        <v>310096714.65999997</v>
      </c>
      <c r="C3" s="8">
        <f t="shared" ref="C3:F3" si="0">C4+C12</f>
        <v>84342864.450000003</v>
      </c>
      <c r="D3" s="8">
        <f t="shared" si="0"/>
        <v>70045646.319999993</v>
      </c>
      <c r="E3" s="8">
        <f t="shared" si="0"/>
        <v>324393932.78999996</v>
      </c>
      <c r="F3" s="8">
        <f t="shared" si="0"/>
        <v>14297218.130000021</v>
      </c>
    </row>
    <row r="4" spans="1:6" ht="15" x14ac:dyDescent="0.2">
      <c r="A4" s="9" t="s">
        <v>4</v>
      </c>
      <c r="B4" s="8">
        <f>SUM(B5:B11)</f>
        <v>19463175.420000002</v>
      </c>
      <c r="C4" s="8">
        <f>SUM(C5:C11)</f>
        <v>58857884.899999999</v>
      </c>
      <c r="D4" s="8">
        <f>SUM(D5:D11)</f>
        <v>52118763.799999997</v>
      </c>
      <c r="E4" s="8">
        <f>SUM(E5:E11)</f>
        <v>26202296.52</v>
      </c>
      <c r="F4" s="8">
        <f>SUM(F5:F11)</f>
        <v>6739121.0999999978</v>
      </c>
    </row>
    <row r="5" spans="1:6" x14ac:dyDescent="0.2">
      <c r="A5" s="10" t="s">
        <v>5</v>
      </c>
      <c r="B5" s="11">
        <v>14623004.59</v>
      </c>
      <c r="C5" s="11">
        <v>55285547.079999998</v>
      </c>
      <c r="D5" s="11">
        <v>47888236.520000003</v>
      </c>
      <c r="E5" s="11">
        <f>B5+C5-D5</f>
        <v>22020315.149999999</v>
      </c>
      <c r="F5" s="11">
        <f t="shared" ref="F5:F11" si="1">E5-B5</f>
        <v>7397310.5599999987</v>
      </c>
    </row>
    <row r="6" spans="1:6" x14ac:dyDescent="0.2">
      <c r="A6" s="10" t="s">
        <v>6</v>
      </c>
      <c r="B6" s="11">
        <v>3087891.25</v>
      </c>
      <c r="C6" s="11">
        <v>1184467.44</v>
      </c>
      <c r="D6" s="11">
        <v>727021.8</v>
      </c>
      <c r="E6" s="11">
        <f t="shared" ref="E6:E11" si="2">B6+C6-D6</f>
        <v>3545336.8899999997</v>
      </c>
      <c r="F6" s="11">
        <f t="shared" si="1"/>
        <v>457445.63999999966</v>
      </c>
    </row>
    <row r="7" spans="1:6" x14ac:dyDescent="0.2">
      <c r="A7" s="10" t="s">
        <v>7</v>
      </c>
      <c r="B7" s="11">
        <v>1752279.58</v>
      </c>
      <c r="C7" s="11">
        <v>2387870.38</v>
      </c>
      <c r="D7" s="11">
        <v>3503505.48</v>
      </c>
      <c r="E7" s="11">
        <f t="shared" si="2"/>
        <v>636644.48</v>
      </c>
      <c r="F7" s="11">
        <f t="shared" si="1"/>
        <v>-1115635.1000000001</v>
      </c>
    </row>
    <row r="8" spans="1:6" x14ac:dyDescent="0.2">
      <c r="A8" s="10" t="s">
        <v>1</v>
      </c>
      <c r="B8" s="11">
        <v>0</v>
      </c>
      <c r="C8" s="11">
        <v>0</v>
      </c>
      <c r="D8" s="11">
        <v>0</v>
      </c>
      <c r="E8" s="11">
        <f t="shared" si="2"/>
        <v>0</v>
      </c>
      <c r="F8" s="11">
        <f t="shared" si="1"/>
        <v>0</v>
      </c>
    </row>
    <row r="9" spans="1:6" x14ac:dyDescent="0.2">
      <c r="A9" s="10" t="s">
        <v>2</v>
      </c>
      <c r="B9" s="11">
        <v>0</v>
      </c>
      <c r="C9" s="11">
        <v>0</v>
      </c>
      <c r="D9" s="11">
        <v>0</v>
      </c>
      <c r="E9" s="11">
        <f t="shared" si="2"/>
        <v>0</v>
      </c>
      <c r="F9" s="11">
        <f t="shared" si="1"/>
        <v>0</v>
      </c>
    </row>
    <row r="10" spans="1:6" x14ac:dyDescent="0.2">
      <c r="A10" s="10" t="s">
        <v>8</v>
      </c>
      <c r="B10" s="11">
        <v>0</v>
      </c>
      <c r="C10" s="11">
        <v>0</v>
      </c>
      <c r="D10" s="11">
        <v>0</v>
      </c>
      <c r="E10" s="11">
        <f t="shared" si="2"/>
        <v>0</v>
      </c>
      <c r="F10" s="11">
        <f t="shared" si="1"/>
        <v>0</v>
      </c>
    </row>
    <row r="11" spans="1:6" x14ac:dyDescent="0.2">
      <c r="A11" s="10" t="s">
        <v>9</v>
      </c>
      <c r="B11" s="11">
        <v>0</v>
      </c>
      <c r="C11" s="11">
        <v>0</v>
      </c>
      <c r="D11" s="11">
        <v>0</v>
      </c>
      <c r="E11" s="11">
        <f t="shared" si="2"/>
        <v>0</v>
      </c>
      <c r="F11" s="11">
        <f t="shared" si="1"/>
        <v>0</v>
      </c>
    </row>
    <row r="12" spans="1:6" ht="15" x14ac:dyDescent="0.2">
      <c r="A12" s="9" t="s">
        <v>10</v>
      </c>
      <c r="B12" s="8">
        <f>SUM(B13:B21)</f>
        <v>290633539.23999995</v>
      </c>
      <c r="C12" s="8">
        <f>SUM(C13:C21)</f>
        <v>25484979.550000001</v>
      </c>
      <c r="D12" s="8">
        <f>SUM(D13:D21)</f>
        <v>17926882.52</v>
      </c>
      <c r="E12" s="8">
        <f>SUM(E13:E21)</f>
        <v>298191636.26999998</v>
      </c>
      <c r="F12" s="8">
        <f>SUM(F13:F21)</f>
        <v>7558097.0300000235</v>
      </c>
    </row>
    <row r="13" spans="1:6" x14ac:dyDescent="0.2">
      <c r="A13" s="10" t="s">
        <v>11</v>
      </c>
      <c r="B13" s="11">
        <v>-963755.72</v>
      </c>
      <c r="C13" s="11">
        <v>0</v>
      </c>
      <c r="D13" s="11">
        <v>0</v>
      </c>
      <c r="E13" s="11">
        <f>B13+C13-D13</f>
        <v>-963755.72</v>
      </c>
      <c r="F13" s="11">
        <f t="shared" ref="F13:F21" si="3">E13-B13</f>
        <v>0</v>
      </c>
    </row>
    <row r="14" spans="1:6" x14ac:dyDescent="0.2">
      <c r="A14" s="10" t="s">
        <v>12</v>
      </c>
      <c r="B14" s="12">
        <v>0</v>
      </c>
      <c r="C14" s="12">
        <v>0</v>
      </c>
      <c r="D14" s="12">
        <v>0</v>
      </c>
      <c r="E14" s="12">
        <f t="shared" ref="E14:E21" si="4">B14+C14-D14</f>
        <v>0</v>
      </c>
      <c r="F14" s="12">
        <f t="shared" si="3"/>
        <v>0</v>
      </c>
    </row>
    <row r="15" spans="1:6" x14ac:dyDescent="0.2">
      <c r="A15" s="10" t="s">
        <v>13</v>
      </c>
      <c r="B15" s="12">
        <v>272785202.50999999</v>
      </c>
      <c r="C15" s="12">
        <v>22375379.57</v>
      </c>
      <c r="D15" s="12">
        <v>16372082.529999999</v>
      </c>
      <c r="E15" s="12">
        <f t="shared" si="4"/>
        <v>278788499.55000001</v>
      </c>
      <c r="F15" s="12">
        <f t="shared" si="3"/>
        <v>6003297.0400000215</v>
      </c>
    </row>
    <row r="16" spans="1:6" x14ac:dyDescent="0.2">
      <c r="A16" s="10" t="s">
        <v>14</v>
      </c>
      <c r="B16" s="11">
        <v>30760557.73</v>
      </c>
      <c r="C16" s="11">
        <v>3109599.98</v>
      </c>
      <c r="D16" s="11">
        <v>1554799.99</v>
      </c>
      <c r="E16" s="11">
        <f t="shared" si="4"/>
        <v>32315357.720000003</v>
      </c>
      <c r="F16" s="11">
        <f t="shared" si="3"/>
        <v>1554799.9900000021</v>
      </c>
    </row>
    <row r="17" spans="1:6" x14ac:dyDescent="0.2">
      <c r="A17" s="10" t="s">
        <v>15</v>
      </c>
      <c r="B17" s="11">
        <v>112810</v>
      </c>
      <c r="C17" s="11">
        <v>0</v>
      </c>
      <c r="D17" s="11">
        <v>0</v>
      </c>
      <c r="E17" s="11">
        <f t="shared" si="4"/>
        <v>112810</v>
      </c>
      <c r="F17" s="11">
        <f t="shared" si="3"/>
        <v>0</v>
      </c>
    </row>
    <row r="18" spans="1:6" x14ac:dyDescent="0.2">
      <c r="A18" s="10" t="s">
        <v>16</v>
      </c>
      <c r="B18" s="11">
        <v>-16837132.18</v>
      </c>
      <c r="C18" s="11">
        <v>0</v>
      </c>
      <c r="D18" s="11">
        <v>0</v>
      </c>
      <c r="E18" s="11">
        <f t="shared" si="4"/>
        <v>-16837132.18</v>
      </c>
      <c r="F18" s="11">
        <f t="shared" si="3"/>
        <v>0</v>
      </c>
    </row>
    <row r="19" spans="1:6" x14ac:dyDescent="0.2">
      <c r="A19" s="10" t="s">
        <v>17</v>
      </c>
      <c r="B19" s="11">
        <v>4775856.9000000004</v>
      </c>
      <c r="C19" s="11">
        <v>0</v>
      </c>
      <c r="D19" s="11">
        <v>0</v>
      </c>
      <c r="E19" s="11">
        <f t="shared" si="4"/>
        <v>4775856.9000000004</v>
      </c>
      <c r="F19" s="11">
        <f t="shared" si="3"/>
        <v>0</v>
      </c>
    </row>
    <row r="20" spans="1:6" x14ac:dyDescent="0.2">
      <c r="A20" s="10" t="s">
        <v>18</v>
      </c>
      <c r="B20" s="11">
        <v>0</v>
      </c>
      <c r="C20" s="11">
        <v>0</v>
      </c>
      <c r="D20" s="11">
        <v>0</v>
      </c>
      <c r="E20" s="11">
        <f t="shared" si="4"/>
        <v>0</v>
      </c>
      <c r="F20" s="11">
        <f t="shared" si="3"/>
        <v>0</v>
      </c>
    </row>
    <row r="21" spans="1:6" x14ac:dyDescent="0.2">
      <c r="A21" s="10" t="s">
        <v>19</v>
      </c>
      <c r="B21" s="11">
        <v>0</v>
      </c>
      <c r="C21" s="11">
        <v>0</v>
      </c>
      <c r="D21" s="11">
        <v>0</v>
      </c>
      <c r="E21" s="11">
        <f t="shared" si="4"/>
        <v>0</v>
      </c>
      <c r="F21" s="11">
        <f t="shared" si="3"/>
        <v>0</v>
      </c>
    </row>
    <row r="23" spans="1:6" x14ac:dyDescent="0.2">
      <c r="A23" s="13" t="s">
        <v>24</v>
      </c>
    </row>
    <row r="35" spans="1:6" x14ac:dyDescent="0.2">
      <c r="A35" s="14" t="s">
        <v>27</v>
      </c>
      <c r="B35" s="14"/>
      <c r="C35" s="15"/>
      <c r="D35" s="14" t="s">
        <v>28</v>
      </c>
      <c r="E35" s="14"/>
      <c r="F35" s="14"/>
    </row>
    <row r="36" spans="1:6" x14ac:dyDescent="0.2">
      <c r="A36" s="14" t="s">
        <v>29</v>
      </c>
      <c r="B36" s="14"/>
      <c r="C36" s="15"/>
      <c r="D36" s="14" t="s">
        <v>30</v>
      </c>
      <c r="E36" s="14"/>
      <c r="F36" s="14"/>
    </row>
  </sheetData>
  <sheetProtection formatCells="0" formatColumns="0" formatRows="0" autoFilter="0"/>
  <mergeCells count="5">
    <mergeCell ref="A1:F1"/>
    <mergeCell ref="A35:B35"/>
    <mergeCell ref="A36:B36"/>
    <mergeCell ref="D35:F35"/>
    <mergeCell ref="D36:F36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2025-04-29T23:29:24Z</cp:lastPrinted>
  <dcterms:created xsi:type="dcterms:W3CDTF">2014-02-09T04:04:15Z</dcterms:created>
  <dcterms:modified xsi:type="dcterms:W3CDTF">2025-04-29T23:29:29Z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