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<sst xmlns="http://schemas.openxmlformats.org/spreadsheetml/2006/main" count="66" uniqueCount="65">
  <si>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</si>
  <si>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</si>
  <si>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</si>
  <si>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</si>
  <si>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</si>
  <si>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</si>
  <si>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</si>
  <si>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</si>
  <si>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</si>
  <si>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</si>
  <si>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</si>
  <si>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</si>
  <si>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</si>
  <si>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</si>
  <si>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</si>
  <si>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</si>
  <si>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</si>
  <si>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</si>
  <si>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</si>
  <si>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</si>
  <si>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</si>
  <si>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</si>
  <si>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</si>
  <si>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</si>
  <si>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</si>
  <si>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</si>
  <si>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</si>
  <si>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</si>
  <si>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</si>
  <si>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</si>
  <si>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</si>
  <si>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</si>
  <si>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</si>
  <si>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</si>
  <si>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</si>
  <si>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</si>
  <si>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</si>
  <si>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</si>
  <si>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</si>
  <si>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</si>
  <si>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</si>
  <si>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</si>
  <si>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</si>
  <si>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</si>
  <si>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</si>
  <si>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</si>
  <si>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</si>
  <si>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</si>
  <si>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</si>
  <si>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</si>
  <si>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</si>
  <si>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</si>
  <si>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</si>
  <si>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</si>
  <si>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</si>
  <si>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</si>
  <si>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</si>
  <si>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</si>
  <si>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</si>
  <si>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</si>
  <si>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2024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</si>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</sst>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  <xf numFmtId="0" fontId="0" fillId="0" borderId="0" xfId="0"/>
  </cellXfs>
  <cellStyles count="57">
    <cellStyle name="Euro" xfId="1"/>
    <cellStyle name="Millares 2" xfId="2"/>
    <cellStyle name="Millares 2 2" xfId="3"/>
    <cellStyle name="Millares 2 2 2" xfId="48"/>
    <cellStyle name="Millares 2 2 3" xfId="38"/>
    <cellStyle name="Millares 2 2 4" xfId="28"/>
    <cellStyle name="Millares 2 2 5" xfId="18"/>
    <cellStyle name="Millares 2 3" xfId="4"/>
    <cellStyle name="Millares 2 3 2" xfId="49"/>
    <cellStyle name="Millares 2 3 3" xfId="39"/>
    <cellStyle name="Millares 2 3 4" xfId="29"/>
    <cellStyle name="Millares 2 3 5" xfId="19"/>
    <cellStyle name="Millares 2 4" xfId="16"/>
    <cellStyle name="Millares 2 4 2" xfId="56"/>
    <cellStyle name="Millares 2 4 3" xfId="46"/>
    <cellStyle name="Millares 2 4 4" xfId="36"/>
    <cellStyle name="Millares 2 4 5" xfId="26"/>
    <cellStyle name="Millares 2 5" xfId="47"/>
    <cellStyle name="Millares 2 6" xfId="37"/>
    <cellStyle name="Millares 2 7" xfId="27"/>
    <cellStyle name="Millares 2 8" xfId="17"/>
    <cellStyle name="Millares 3" xfId="5"/>
    <cellStyle name="Millares 3 2" xfId="50"/>
    <cellStyle name="Millares 3 3" xfId="40"/>
    <cellStyle name="Millares 3 4" xfId="30"/>
    <cellStyle name="Millares 3 5" xfId="20"/>
    <cellStyle name="Moneda 2" xfId="6"/>
    <cellStyle name="Moneda 2 2" xfId="51"/>
    <cellStyle name="Moneda 2 3" xfId="41"/>
    <cellStyle name="Moneda 2 4" xfId="31"/>
    <cellStyle name="Moneda 2 5" xfId="21"/>
    <cellStyle name="Normal" xfId="0" builtinId="0"/>
    <cellStyle name="Normal 2" xfId="7"/>
    <cellStyle name="Normal 2 2" xfId="8"/>
    <cellStyle name="Normal 2 3" xfId="52"/>
    <cellStyle name="Normal 2 4" xfId="42"/>
    <cellStyle name="Normal 2 5" xfId="32"/>
    <cellStyle name="Normal 2 6" xfId="22"/>
    <cellStyle name="Normal 3" xfId="9"/>
    <cellStyle name="Normal 3 2" xfId="53"/>
    <cellStyle name="Normal 3 3" xfId="43"/>
    <cellStyle name="Normal 3 4" xfId="33"/>
    <cellStyle name="Normal 3 5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5"/>
    <cellStyle name="Normal 6 2 3" xfId="45"/>
    <cellStyle name="Normal 6 2 4" xfId="35"/>
    <cellStyle name="Normal 6 2 5" xfId="25"/>
    <cellStyle name="Normal 6 3" xfId="54"/>
    <cellStyle name="Normal 6 4" xfId="44"/>
    <cellStyle name="Normal 6 5" xfId="34"/>
    <cellStyle name="Normal 6 6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942975</xdr:colOff>
      <xdr:row>0</xdr:row>
      <xdr:rowOff>602570</xdr:rowOff>
    </xdr:to>
    <xdr:pic>
      <xdr:nvPicPr>
        <xdr:cNvPr id="4" name="Imagen 3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2975" cy="602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view="pageBreakPreview" zoomScaleNormal="100" zoomScaleSheetLayoutView="100" workbookViewId="0">
      <selection activeCell="F57" sqref="F57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4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2024</v>
      </c>
      <c r="C2" s="5">
        <v>2023</v>
      </c>
      <c r="D2" s="5" t="s">
        <v>51</v>
      </c>
      <c r="E2" s="5">
        <v>2024</v>
      </c>
      <c r="F2" s="5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14623004.59</v>
      </c>
      <c r="C5" s="20">
        <v>59498136.579999998</v>
      </c>
      <c r="D5" s="9" t="s">
        <v>36</v>
      </c>
      <c r="E5" s="20">
        <v>3033440.57</v>
      </c>
      <c r="F5" s="23">
        <v>5826271.9400000004</v>
      </c>
    </row>
    <row r="6" spans="1:6" x14ac:dyDescent="0.2">
      <c r="A6" s="9" t="s">
        <v>23</v>
      </c>
      <c r="B6" s="20">
        <v>3087891.25</v>
      </c>
      <c r="C6" s="20">
        <v>2656800.61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1752279.58</v>
      </c>
      <c r="C7" s="20">
        <v>10852073.699999999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19463175.420000002</v>
      </c>
      <c r="C13" s="22">
        <f>SUM(C5:C11)</f>
        <v>73007010.890000001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3033440.57</v>
      </c>
      <c r="F14" s="27">
        <f>SUM(F5:F12)</f>
        <v>5826271.9400000004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272785202.50999999</v>
      </c>
      <c r="C18" s="20">
        <v>204212446.03999999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30760557.73</v>
      </c>
      <c r="C19" s="20">
        <v>25963392.43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-16837132.18</v>
      </c>
      <c r="C21" s="20">
        <v>-14634948.25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4775856.9000000004</v>
      </c>
      <c r="C22" s="20">
        <v>4713376.9000000004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290633539.23999995</v>
      </c>
      <c r="C26" s="22">
        <f>SUM(C16:C24)</f>
        <v>219403321.40000001</v>
      </c>
      <c r="D26" s="12" t="s">
        <v>50</v>
      </c>
      <c r="E26" s="22">
        <f>SUM(E24+E14)</f>
        <v>3033440.57</v>
      </c>
      <c r="F26" s="27">
        <f>SUM(F14+F24)</f>
        <v>5826271.9400000004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310096714.65999997</v>
      </c>
      <c r="C28" s="22">
        <f>C13+C26</f>
        <v>292410332.29000002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300140101.63999999</v>
      </c>
      <c r="F35" s="27">
        <f>SUM(F36:F40)</f>
        <v>279701641.42000002</v>
      </c>
    </row>
    <row r="36" spans="1:6" x14ac:dyDescent="0.2">
      <c r="A36" s="16"/>
      <c r="B36" s="14"/>
      <c r="C36" s="15"/>
      <c r="D36" s="9" t="s">
        <v>46</v>
      </c>
      <c r="E36" s="20">
        <v>20594986.82</v>
      </c>
      <c r="F36" s="23">
        <v>87127432.799999997</v>
      </c>
    </row>
    <row r="37" spans="1:6" x14ac:dyDescent="0.2">
      <c r="A37" s="16"/>
      <c r="B37" s="14"/>
      <c r="C37" s="15"/>
      <c r="D37" s="9" t="s">
        <v>14</v>
      </c>
      <c r="E37" s="20">
        <v>278453379.81999999</v>
      </c>
      <c r="F37" s="23">
        <v>191482473.62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307022520.56999999</v>
      </c>
      <c r="F46" s="27">
        <f>SUM(F42+F35+F30)</f>
        <v>286584060.35000002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310055961.13999999</v>
      </c>
      <c r="F48" s="22">
        <f>F46+F26</f>
        <v>292410332.29000002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62" spans="1:9" x14ac:dyDescent="0.2">
      <c r="A62" s="31" t="s">
        <v>61</v>
      </c>
      <c r="B62" s="31"/>
      <c r="C62" s="31"/>
      <c r="D62" s="32" t="s">
        <v>62</v>
      </c>
      <c r="E62" s="32"/>
      <c r="F62" s="32"/>
      <c r="G62" s="33"/>
      <c r="H62" s="33"/>
      <c r="I62" s="33"/>
    </row>
    <row r="63" spans="1:9" x14ac:dyDescent="0.2">
      <c r="A63" s="31" t="s">
        <v>63</v>
      </c>
      <c r="B63" s="31"/>
      <c r="C63" s="31"/>
      <c r="D63" s="32" t="s">
        <v>64</v>
      </c>
      <c r="E63" s="32"/>
      <c r="F63" s="32"/>
      <c r="G63" s="33"/>
      <c r="H63" s="33"/>
      <c r="I63" s="33"/>
    </row>
  </sheetData>
  <sheetProtection formatCells="0" formatColumns="0" formatRows="0" autoFilter="0"/>
  <mergeCells count="5">
    <mergeCell ref="A1:F1"/>
    <mergeCell ref="D62:F62"/>
    <mergeCell ref="D63:F63"/>
    <mergeCell ref="A62:C62"/>
    <mergeCell ref="A63:C63"/>
  </mergeCells>
  <printOptions horizontalCentered="1"/>
  <pageMargins left="0.59055118110236227" right="0.59055118110236227" top="0.78740157480314965" bottom="0.78740157480314965" header="0" footer="0"/>
  <pageSetup scale="6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2025-01-30T23:45:35Z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