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4075" windowHeight="5595"/>
  </bookViews>
  <sheets>
    <sheet name="PPI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8" i="4" l="1"/>
  <c r="P68" i="4"/>
  <c r="O68" i="4"/>
  <c r="N68" i="4"/>
  <c r="Q67" i="4"/>
  <c r="P67" i="4"/>
  <c r="O67" i="4"/>
  <c r="N67" i="4"/>
  <c r="Q66" i="4"/>
  <c r="P66" i="4"/>
  <c r="O66" i="4"/>
  <c r="N66" i="4"/>
  <c r="Q65" i="4"/>
  <c r="P65" i="4"/>
  <c r="O65" i="4"/>
  <c r="N65" i="4"/>
  <c r="Q64" i="4"/>
  <c r="P64" i="4"/>
  <c r="O64" i="4"/>
  <c r="N64" i="4"/>
  <c r="Q63" i="4"/>
  <c r="P63" i="4"/>
  <c r="O63" i="4"/>
  <c r="N63" i="4"/>
  <c r="Q62" i="4"/>
  <c r="P62" i="4"/>
  <c r="O62" i="4"/>
  <c r="N62" i="4"/>
  <c r="Q61" i="4"/>
  <c r="P61" i="4"/>
  <c r="O61" i="4"/>
  <c r="N61" i="4"/>
  <c r="Q60" i="4"/>
  <c r="P60" i="4"/>
  <c r="O60" i="4"/>
  <c r="N60" i="4"/>
  <c r="Q59" i="4"/>
  <c r="P59" i="4"/>
  <c r="O59" i="4"/>
  <c r="N59" i="4"/>
  <c r="Q58" i="4"/>
  <c r="P58" i="4"/>
  <c r="O58" i="4"/>
  <c r="N58" i="4"/>
  <c r="Q57" i="4"/>
  <c r="P57" i="4"/>
  <c r="O57" i="4"/>
  <c r="N57" i="4"/>
  <c r="Q56" i="4"/>
  <c r="P56" i="4"/>
  <c r="O56" i="4"/>
  <c r="N56" i="4"/>
  <c r="Q55" i="4"/>
  <c r="P55" i="4"/>
  <c r="O55" i="4"/>
  <c r="N55" i="4"/>
  <c r="Q54" i="4"/>
  <c r="P54" i="4"/>
  <c r="O54" i="4"/>
  <c r="N54" i="4"/>
  <c r="Q53" i="4"/>
  <c r="P53" i="4"/>
  <c r="O53" i="4"/>
  <c r="N53" i="4"/>
  <c r="Q52" i="4"/>
  <c r="P52" i="4"/>
  <c r="O52" i="4"/>
  <c r="N52" i="4"/>
  <c r="Q51" i="4"/>
  <c r="P51" i="4"/>
  <c r="O51" i="4"/>
  <c r="N51" i="4"/>
  <c r="Q50" i="4"/>
  <c r="P50" i="4"/>
  <c r="O50" i="4"/>
  <c r="N50" i="4"/>
  <c r="Q49" i="4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69" i="4" l="1"/>
  <c r="Q69" i="4"/>
  <c r="I69" i="4" l="1"/>
  <c r="H69" i="4"/>
  <c r="G69" i="4"/>
  <c r="N4" i="4" l="1"/>
  <c r="Q4" i="4"/>
  <c r="P4" i="4"/>
</calcChain>
</file>

<file path=xl/sharedStrings.xml><?xml version="1.0" encoding="utf-8"?>
<sst xmlns="http://schemas.openxmlformats.org/spreadsheetml/2006/main" count="477" uniqueCount="144">
  <si>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</si>
  <si>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</si>
  <si>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</si>
  <si>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</si>
  <si>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</si>
  <si>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</si>
  <si>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</si>
  <si>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</si>
  <si>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</si>
  <si>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</si>
  <si>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</si>
  <si>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</si>
  <si>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</si>
  <si>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</si>
  <si>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</si>
  <si>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</si>
  <si>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</si>
  <si>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</si>
  <si>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</si>
  <si>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</si>
  <si>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</si>
  <si>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E0006</t>
  </si>
  <si>
    <t>VIVIENDA Y SERVICIOS A LA COMUNIDAD</t>
  </si>
  <si>
    <t>5110</t>
  </si>
  <si>
    <t>BIENES MUEBLES</t>
  </si>
  <si>
    <t>DIRECCION DE DESARROLLO SOCIAL</t>
  </si>
  <si>
    <t>31111M050060000</t>
  </si>
  <si>
    <t>E0002</t>
  </si>
  <si>
    <t>FOMEN ACCIONES DE VINCULACION ENTRE SOCIEDAD Y GOB</t>
  </si>
  <si>
    <t>5120</t>
  </si>
  <si>
    <t>PRESIDENCIA MUNICIPAL</t>
  </si>
  <si>
    <t>31111M050020000</t>
  </si>
  <si>
    <t>E0007</t>
  </si>
  <si>
    <t>DES RURAL ECONOMICO QUE GARANT CALIDIDAD DE VIDA</t>
  </si>
  <si>
    <t>DIRECCION DE DESARROOLLO RURAL Y ECONOMI</t>
  </si>
  <si>
    <t>31111M050070000</t>
  </si>
  <si>
    <t>E0009</t>
  </si>
  <si>
    <t>ASUNTOS DE ORDEN PUBLICO Y DE SEGURIDAD INTERIOR</t>
  </si>
  <si>
    <t>DIRECCION DE PROTECCION CIVIL</t>
  </si>
  <si>
    <t>31111M050090000</t>
  </si>
  <si>
    <t>E0010</t>
  </si>
  <si>
    <t>CONSERVAR FOMENTAR Y FORTAL COSTUMB TRADIC Y CREEN</t>
  </si>
  <si>
    <t>DIRECCION DE CASA DE LA CULTURA</t>
  </si>
  <si>
    <t>31111M050100000</t>
  </si>
  <si>
    <t>E0011</t>
  </si>
  <si>
    <t>CONSTRUCCION REHABILITACION Y GESTION DE OBRA PUBL</t>
  </si>
  <si>
    <t>DIRECCION DE OBRAS PUBLICAS MUNICIPALES</t>
  </si>
  <si>
    <t>31111M050011000</t>
  </si>
  <si>
    <t>E00180110</t>
  </si>
  <si>
    <t>CONSTR DE SANITARIO CON BIOD PIÑONAL</t>
  </si>
  <si>
    <t>E0005</t>
  </si>
  <si>
    <t>SERV PUBLICOS ASEO LIMPIEZA PARQUES Y JARD ALUMBRA</t>
  </si>
  <si>
    <t>5150</t>
  </si>
  <si>
    <t>DIRECCION DE SERVICIOS PUBLICOS</t>
  </si>
  <si>
    <t>31111M050050000</t>
  </si>
  <si>
    <t>E0012</t>
  </si>
  <si>
    <t>VIGILAR Y GARANT EL ORDEN Y LA SEGURIDAD DEL MUNIC</t>
  </si>
  <si>
    <t>DIRECCION DE SEGURIDAD PUBLICA</t>
  </si>
  <si>
    <t>31111M050012000</t>
  </si>
  <si>
    <t>E0016</t>
  </si>
  <si>
    <t>CONCENTRAR CONSERVAR Y CUSTODIAR INFORMACION MPAL</t>
  </si>
  <si>
    <t>ARCHIVO MUNICIPAL</t>
  </si>
  <si>
    <t>31111M050016000</t>
  </si>
  <si>
    <t>M0002</t>
  </si>
  <si>
    <t>ASUNTOS FINANCIEROS Y HACENDARIOS</t>
  </si>
  <si>
    <t>TESORERIA MUNICIPAL</t>
  </si>
  <si>
    <t>31111M050040000</t>
  </si>
  <si>
    <t>5410</t>
  </si>
  <si>
    <t>5650</t>
  </si>
  <si>
    <t>5670</t>
  </si>
  <si>
    <t>E00180112</t>
  </si>
  <si>
    <t>6110</t>
  </si>
  <si>
    <t>OBRA</t>
  </si>
  <si>
    <t>E00180201</t>
  </si>
  <si>
    <t>CONST CUARTO DORM LOC CARRICILLO</t>
  </si>
  <si>
    <t>E00180202</t>
  </si>
  <si>
    <t>CONST CUARTO DORM LOC TAPONA</t>
  </si>
  <si>
    <t>E00180203</t>
  </si>
  <si>
    <t>CONST CUARTO DORM LOC MEZQUITAL</t>
  </si>
  <si>
    <t>E00180205</t>
  </si>
  <si>
    <t>CONST CUARTO DORM LOC SAN JUAN DIOS</t>
  </si>
  <si>
    <t>E00180206</t>
  </si>
  <si>
    <t>CONSTR DE SANITARIO CON BIOD LLANITOS</t>
  </si>
  <si>
    <t>E00180208</t>
  </si>
  <si>
    <t>CONST CUARTO DORM LOC CERRO PRIETO</t>
  </si>
  <si>
    <t>E00180210</t>
  </si>
  <si>
    <t>CONST CUARTO DORM LOC MANGAS CUA</t>
  </si>
  <si>
    <t>E00180211</t>
  </si>
  <si>
    <t>CONST CALLE LOC CANTON A LA IGLESIA</t>
  </si>
  <si>
    <t>E00180212</t>
  </si>
  <si>
    <t>CONST CUARTO DORM LOC SAN ANTON</t>
  </si>
  <si>
    <t>E00180213</t>
  </si>
  <si>
    <t>CONST CUARTO DORM LOC ALAMOS</t>
  </si>
  <si>
    <t>E00180215</t>
  </si>
  <si>
    <t>CONST CUARTO DORM LOC LA JOYA</t>
  </si>
  <si>
    <t>E00180216</t>
  </si>
  <si>
    <t>E00180217</t>
  </si>
  <si>
    <t>CONST CUARTO DORM LOC CHILARITO</t>
  </si>
  <si>
    <t>E00180228</t>
  </si>
  <si>
    <t>E00180229</t>
  </si>
  <si>
    <t>E00180230</t>
  </si>
  <si>
    <t>CONS CUARTO DOR LLANITOS A (EL REPASADERO)</t>
  </si>
  <si>
    <t>E00180231</t>
  </si>
  <si>
    <t>CONTRUCCION CUARTO DORMITORIO LOC EL TORO</t>
  </si>
  <si>
    <t>E00180101</t>
  </si>
  <si>
    <t>CONSTR DE SANITARIO CON BIOD CARRICILLO</t>
  </si>
  <si>
    <t>6120</t>
  </si>
  <si>
    <t>E00180102</t>
  </si>
  <si>
    <t>E00180103</t>
  </si>
  <si>
    <t>E00180104</t>
  </si>
  <si>
    <t>E00180108</t>
  </si>
  <si>
    <t>E00180109</t>
  </si>
  <si>
    <t>E00180118</t>
  </si>
  <si>
    <t>E00180119</t>
  </si>
  <si>
    <t>E00180120</t>
  </si>
  <si>
    <t>E00180121</t>
  </si>
  <si>
    <t>K00020901</t>
  </si>
  <si>
    <t>6130</t>
  </si>
  <si>
    <t>K00020902</t>
  </si>
  <si>
    <t>K00021001</t>
  </si>
  <si>
    <t>K00021102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</si>
  <si>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</si>
  <si>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</si>
  <si>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</si>
  <si>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</si>
  <si>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</si>
  <si>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</si>
  <si>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6140</t>
  </si>
  <si>
    <t>K000101</t>
  </si>
  <si>
    <t>K00010601</t>
  </si>
  <si>
    <t>K00010701</t>
  </si>
  <si>
    <t>K00011202</t>
  </si>
  <si>
    <t>CONST CALLE CON CONCRET  LOC ALDAMA CALLE AL SALTO</t>
  </si>
  <si>
    <t>K00011301</t>
  </si>
  <si>
    <t>K00011401</t>
  </si>
  <si>
    <t>K00011501</t>
  </si>
  <si>
    <t>K000108</t>
  </si>
  <si>
    <t>6150</t>
  </si>
  <si>
    <t>K000109</t>
  </si>
  <si>
    <t>6160</t>
  </si>
  <si>
    <t>K000401</t>
  </si>
  <si>
    <t>6190</t>
  </si>
  <si>
    <t>6310</t>
  </si>
  <si>
    <t>Municipio de Atarjea, Gto.
Programas y Proyectos de Inversión
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</si>
</sst>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" fontId="3" fillId="0" borderId="6" xfId="2" applyNumberFormat="1" applyFont="1" applyBorder="1" applyAlignment="1" applyProtection="1">
      <alignment horizontal="center" vertical="center" wrapText="1"/>
      <protection locked="0"/>
    </xf>
    <xf numFmtId="4" fontId="8" fillId="0" borderId="6" xfId="0" applyNumberFormat="1" applyFont="1" applyBorder="1"/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666750</xdr:colOff>
      <xdr:row>0</xdr:row>
      <xdr:rowOff>971550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A25CB22-1BE1-A599-8B4A-46D8A414E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76450" cy="9715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0"/>
  <sheetViews>
    <sheetView tabSelected="1" workbookViewId="0">
      <selection activeCell="B2" sqref="B2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5703125" customWidth="1"/>
    <col min="4" max="4" width="35.140625" customWidth="1"/>
    <col min="5" max="5" width="24.85546875" customWidth="1"/>
    <col min="6" max="6" width="48.42578125" customWidth="1"/>
    <col min="7" max="7" width="17.85546875" customWidth="1"/>
    <col min="8" max="8" width="18.5703125" customWidth="1"/>
    <col min="9" max="9" width="16.5703125" customWidth="1"/>
    <col min="10" max="10" width="11.42578125" customWidth="1"/>
    <col min="11" max="11" width="11.28515625" customWidth="1"/>
    <col min="14" max="14" width="10.85546875" customWidth="1"/>
  </cols>
  <sheetData>
    <row r="1" spans="1:17" ht="87" customHeight="1" x14ac:dyDescent="0.25">
      <c r="A1" s="15" t="s">
        <v>143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2" t="s">
        <v>21</v>
      </c>
      <c r="B4" s="12" t="s">
        <v>22</v>
      </c>
      <c r="C4" s="12" t="s">
        <v>23</v>
      </c>
      <c r="D4" s="12" t="s">
        <v>24</v>
      </c>
      <c r="E4" s="12" t="s">
        <v>26</v>
      </c>
      <c r="F4" s="12" t="s">
        <v>25</v>
      </c>
      <c r="G4" s="10">
        <v>0</v>
      </c>
      <c r="H4" s="10">
        <v>12520</v>
      </c>
      <c r="I4" s="10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25">
      <c r="A5" s="12" t="s">
        <v>27</v>
      </c>
      <c r="B5" s="12" t="s">
        <v>28</v>
      </c>
      <c r="C5" s="12" t="s">
        <v>29</v>
      </c>
      <c r="D5" s="12" t="s">
        <v>24</v>
      </c>
      <c r="E5" s="12" t="s">
        <v>31</v>
      </c>
      <c r="F5" s="12" t="s">
        <v>30</v>
      </c>
      <c r="G5" s="10">
        <v>0</v>
      </c>
      <c r="H5" s="10">
        <v>899</v>
      </c>
      <c r="I5" s="10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25">
      <c r="A6" s="12" t="s">
        <v>32</v>
      </c>
      <c r="B6" s="12" t="s">
        <v>33</v>
      </c>
      <c r="C6" s="12" t="s">
        <v>29</v>
      </c>
      <c r="D6" s="12" t="s">
        <v>24</v>
      </c>
      <c r="E6" s="12" t="s">
        <v>35</v>
      </c>
      <c r="F6" s="12" t="s">
        <v>34</v>
      </c>
      <c r="G6" s="10">
        <v>0</v>
      </c>
      <c r="H6" s="10">
        <v>1250</v>
      </c>
      <c r="I6" s="10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7" x14ac:dyDescent="0.25">
      <c r="A7" s="12" t="s">
        <v>36</v>
      </c>
      <c r="B7" s="12" t="s">
        <v>37</v>
      </c>
      <c r="C7" s="12" t="s">
        <v>29</v>
      </c>
      <c r="D7" s="12" t="s">
        <v>24</v>
      </c>
      <c r="E7" s="12" t="s">
        <v>39</v>
      </c>
      <c r="F7" s="12" t="s">
        <v>38</v>
      </c>
      <c r="G7" s="10">
        <v>0</v>
      </c>
      <c r="H7" s="10">
        <v>1250</v>
      </c>
      <c r="I7" s="10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7" x14ac:dyDescent="0.25">
      <c r="A8" s="12" t="s">
        <v>40</v>
      </c>
      <c r="B8" s="12" t="s">
        <v>41</v>
      </c>
      <c r="C8" s="12" t="s">
        <v>29</v>
      </c>
      <c r="D8" s="12" t="s">
        <v>24</v>
      </c>
      <c r="E8" s="12" t="s">
        <v>43</v>
      </c>
      <c r="F8" s="12" t="s">
        <v>42</v>
      </c>
      <c r="G8" s="10">
        <v>0</v>
      </c>
      <c r="H8" s="10">
        <v>1250</v>
      </c>
      <c r="I8" s="10">
        <v>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</v>
      </c>
      <c r="P8" s="6">
        <f>IF(J8=0,0,L8/J8)</f>
        <v>0</v>
      </c>
      <c r="Q8" s="6">
        <f>IF(L8=0,0,L8/K8)</f>
        <v>0</v>
      </c>
    </row>
    <row r="9" spans="1:17" x14ac:dyDescent="0.25">
      <c r="A9" s="12" t="s">
        <v>44</v>
      </c>
      <c r="B9" s="12" t="s">
        <v>45</v>
      </c>
      <c r="C9" s="12" t="s">
        <v>29</v>
      </c>
      <c r="D9" s="12" t="s">
        <v>24</v>
      </c>
      <c r="E9" s="12" t="s">
        <v>47</v>
      </c>
      <c r="F9" s="12" t="s">
        <v>46</v>
      </c>
      <c r="G9" s="10">
        <v>0</v>
      </c>
      <c r="H9" s="10">
        <v>9600</v>
      </c>
      <c r="I9" s="10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7" x14ac:dyDescent="0.25">
      <c r="A10" s="12" t="s">
        <v>48</v>
      </c>
      <c r="B10" s="12" t="s">
        <v>49</v>
      </c>
      <c r="C10" s="12" t="s">
        <v>29</v>
      </c>
      <c r="D10" s="12" t="s">
        <v>24</v>
      </c>
      <c r="E10" s="12" t="s">
        <v>47</v>
      </c>
      <c r="F10" s="12" t="s">
        <v>46</v>
      </c>
      <c r="G10" s="10">
        <v>0</v>
      </c>
      <c r="H10" s="10">
        <v>0</v>
      </c>
      <c r="I10" s="10">
        <v>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</v>
      </c>
      <c r="P10" s="6">
        <f>IF(J10=0,0,L10/J10)</f>
        <v>0</v>
      </c>
      <c r="Q10" s="6">
        <f>IF(L10=0,0,L10/K10)</f>
        <v>0</v>
      </c>
    </row>
    <row r="11" spans="1:17" x14ac:dyDescent="0.25">
      <c r="A11" s="12" t="s">
        <v>50</v>
      </c>
      <c r="B11" s="12" t="s">
        <v>51</v>
      </c>
      <c r="C11" s="12" t="s">
        <v>52</v>
      </c>
      <c r="D11" s="12" t="s">
        <v>24</v>
      </c>
      <c r="E11" s="12" t="s">
        <v>54</v>
      </c>
      <c r="F11" s="12" t="s">
        <v>53</v>
      </c>
      <c r="G11" s="10">
        <v>0</v>
      </c>
      <c r="H11" s="10">
        <v>35800</v>
      </c>
      <c r="I11" s="10">
        <v>6750.04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0.18854860335195531</v>
      </c>
      <c r="P11" s="6">
        <f>IF(J11=0,0,L11/J11)</f>
        <v>0</v>
      </c>
      <c r="Q11" s="6">
        <f>IF(L11=0,0,L11/K11)</f>
        <v>0</v>
      </c>
    </row>
    <row r="12" spans="1:17" x14ac:dyDescent="0.25">
      <c r="A12" s="12" t="s">
        <v>44</v>
      </c>
      <c r="B12" s="12" t="s">
        <v>45</v>
      </c>
      <c r="C12" s="12" t="s">
        <v>52</v>
      </c>
      <c r="D12" s="12" t="s">
        <v>24</v>
      </c>
      <c r="E12" s="12" t="s">
        <v>47</v>
      </c>
      <c r="F12" s="12" t="s">
        <v>46</v>
      </c>
      <c r="G12" s="10">
        <v>0</v>
      </c>
      <c r="H12" s="10">
        <v>222244</v>
      </c>
      <c r="I12" s="10">
        <v>122600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0.5516459386980076</v>
      </c>
      <c r="P12" s="6">
        <f>IF(J12=0,0,L12/J12)</f>
        <v>0</v>
      </c>
      <c r="Q12" s="6">
        <f>IF(L12=0,0,L12/K12)</f>
        <v>0</v>
      </c>
    </row>
    <row r="13" spans="1:17" x14ac:dyDescent="0.25">
      <c r="A13" s="12" t="s">
        <v>55</v>
      </c>
      <c r="B13" s="12" t="s">
        <v>56</v>
      </c>
      <c r="C13" s="12" t="s">
        <v>52</v>
      </c>
      <c r="D13" s="12" t="s">
        <v>24</v>
      </c>
      <c r="E13" s="12" t="s">
        <v>58</v>
      </c>
      <c r="F13" s="12" t="s">
        <v>57</v>
      </c>
      <c r="G13" s="10">
        <v>0</v>
      </c>
      <c r="H13" s="10">
        <v>5800</v>
      </c>
      <c r="I13" s="10">
        <v>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0</v>
      </c>
      <c r="P13" s="6">
        <f>IF(J13=0,0,L13/J13)</f>
        <v>0</v>
      </c>
      <c r="Q13" s="6">
        <f>IF(L13=0,0,L13/K13)</f>
        <v>0</v>
      </c>
    </row>
    <row r="14" spans="1:17" x14ac:dyDescent="0.25">
      <c r="A14" s="12" t="s">
        <v>59</v>
      </c>
      <c r="B14" s="12" t="s">
        <v>60</v>
      </c>
      <c r="C14" s="12" t="s">
        <v>52</v>
      </c>
      <c r="D14" s="12" t="s">
        <v>24</v>
      </c>
      <c r="E14" s="12" t="s">
        <v>62</v>
      </c>
      <c r="F14" s="12" t="s">
        <v>61</v>
      </c>
      <c r="G14" s="10">
        <v>0</v>
      </c>
      <c r="H14" s="10">
        <v>30000</v>
      </c>
      <c r="I14" s="10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25">
      <c r="A15" s="12" t="s">
        <v>63</v>
      </c>
      <c r="B15" s="12" t="s">
        <v>64</v>
      </c>
      <c r="C15" s="12" t="s">
        <v>52</v>
      </c>
      <c r="D15" s="12" t="s">
        <v>24</v>
      </c>
      <c r="E15" s="12" t="s">
        <v>66</v>
      </c>
      <c r="F15" s="12" t="s">
        <v>65</v>
      </c>
      <c r="G15" s="10">
        <v>0</v>
      </c>
      <c r="H15" s="10">
        <v>20900.009999999998</v>
      </c>
      <c r="I15" s="10">
        <v>20900.009999999998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2" t="s">
        <v>50</v>
      </c>
      <c r="B16" s="12" t="s">
        <v>51</v>
      </c>
      <c r="C16" s="12" t="s">
        <v>67</v>
      </c>
      <c r="D16" s="12" t="s">
        <v>24</v>
      </c>
      <c r="E16" s="12" t="s">
        <v>54</v>
      </c>
      <c r="F16" s="12" t="s">
        <v>53</v>
      </c>
      <c r="G16" s="10">
        <v>0</v>
      </c>
      <c r="H16" s="10">
        <v>2191000</v>
      </c>
      <c r="I16" s="10">
        <v>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0</v>
      </c>
      <c r="P16" s="6">
        <f>IF(J16=0,0,L16/J16)</f>
        <v>0</v>
      </c>
      <c r="Q16" s="6">
        <f>IF(L16=0,0,L16/K16)</f>
        <v>0</v>
      </c>
    </row>
    <row r="17" spans="1:17" x14ac:dyDescent="0.25">
      <c r="A17" s="12" t="s">
        <v>36</v>
      </c>
      <c r="B17" s="12" t="s">
        <v>37</v>
      </c>
      <c r="C17" s="12" t="s">
        <v>68</v>
      </c>
      <c r="D17" s="12" t="s">
        <v>24</v>
      </c>
      <c r="E17" s="12" t="s">
        <v>39</v>
      </c>
      <c r="F17" s="12" t="s">
        <v>38</v>
      </c>
      <c r="G17" s="10">
        <v>7644</v>
      </c>
      <c r="H17" s="10">
        <v>7644</v>
      </c>
      <c r="I17" s="10">
        <v>0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0</v>
      </c>
      <c r="P17" s="6">
        <f>IF(J17=0,0,L17/J17)</f>
        <v>0</v>
      </c>
      <c r="Q17" s="6">
        <f>IF(L17=0,0,L17/K17)</f>
        <v>0</v>
      </c>
    </row>
    <row r="18" spans="1:17" x14ac:dyDescent="0.25">
      <c r="A18" s="12" t="s">
        <v>40</v>
      </c>
      <c r="B18" s="12" t="s">
        <v>41</v>
      </c>
      <c r="C18" s="12" t="s">
        <v>69</v>
      </c>
      <c r="D18" s="12" t="s">
        <v>24</v>
      </c>
      <c r="E18" s="12" t="s">
        <v>43</v>
      </c>
      <c r="F18" s="12" t="s">
        <v>42</v>
      </c>
      <c r="G18" s="10">
        <v>0</v>
      </c>
      <c r="H18" s="10">
        <v>2900</v>
      </c>
      <c r="I18" s="10">
        <v>0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0</v>
      </c>
      <c r="P18" s="6">
        <f>IF(J18=0,0,L18/J18)</f>
        <v>0</v>
      </c>
      <c r="Q18" s="6">
        <f>IF(L18=0,0,L18/K18)</f>
        <v>0</v>
      </c>
    </row>
    <row r="19" spans="1:17" x14ac:dyDescent="0.25">
      <c r="A19" s="12" t="s">
        <v>70</v>
      </c>
      <c r="B19" s="12" t="s">
        <v>49</v>
      </c>
      <c r="C19" s="12" t="s">
        <v>71</v>
      </c>
      <c r="D19" s="12" t="s">
        <v>72</v>
      </c>
      <c r="E19" s="12" t="s">
        <v>47</v>
      </c>
      <c r="F19" s="12" t="s">
        <v>46</v>
      </c>
      <c r="G19" s="10">
        <v>0</v>
      </c>
      <c r="H19" s="10">
        <v>120790.13</v>
      </c>
      <c r="I19" s="10">
        <v>0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0</v>
      </c>
      <c r="P19" s="6">
        <f>IF(J19=0,0,L19/J19)</f>
        <v>0</v>
      </c>
      <c r="Q19" s="6">
        <f>IF(L19=0,0,L19/K19)</f>
        <v>0</v>
      </c>
    </row>
    <row r="20" spans="1:17" x14ac:dyDescent="0.25">
      <c r="A20" s="12" t="s">
        <v>73</v>
      </c>
      <c r="B20" s="12" t="s">
        <v>74</v>
      </c>
      <c r="C20" s="12" t="s">
        <v>71</v>
      </c>
      <c r="D20" s="12" t="s">
        <v>72</v>
      </c>
      <c r="E20" s="12" t="s">
        <v>47</v>
      </c>
      <c r="F20" s="12" t="s">
        <v>46</v>
      </c>
      <c r="G20" s="10">
        <v>0</v>
      </c>
      <c r="H20" s="10">
        <v>357216.85</v>
      </c>
      <c r="I20" s="10">
        <v>0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0</v>
      </c>
      <c r="P20" s="6">
        <f>IF(J20=0,0,L20/J20)</f>
        <v>0</v>
      </c>
      <c r="Q20" s="6">
        <f>IF(L20=0,0,L20/K20)</f>
        <v>0</v>
      </c>
    </row>
    <row r="21" spans="1:17" x14ac:dyDescent="0.25">
      <c r="A21" s="12" t="s">
        <v>75</v>
      </c>
      <c r="B21" s="12" t="s">
        <v>76</v>
      </c>
      <c r="C21" s="12" t="s">
        <v>71</v>
      </c>
      <c r="D21" s="12" t="s">
        <v>72</v>
      </c>
      <c r="E21" s="12" t="s">
        <v>47</v>
      </c>
      <c r="F21" s="12" t="s">
        <v>46</v>
      </c>
      <c r="G21" s="10">
        <v>0</v>
      </c>
      <c r="H21" s="10">
        <v>120790.13</v>
      </c>
      <c r="I21" s="10">
        <v>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</v>
      </c>
      <c r="P21" s="6">
        <f>IF(J21=0,0,L21/J21)</f>
        <v>0</v>
      </c>
      <c r="Q21" s="6">
        <f>IF(L21=0,0,L21/K21)</f>
        <v>0</v>
      </c>
    </row>
    <row r="22" spans="1:17" x14ac:dyDescent="0.25">
      <c r="A22" s="12" t="s">
        <v>77</v>
      </c>
      <c r="B22" s="12" t="s">
        <v>78</v>
      </c>
      <c r="C22" s="12" t="s">
        <v>71</v>
      </c>
      <c r="D22" s="12" t="s">
        <v>72</v>
      </c>
      <c r="E22" s="12" t="s">
        <v>47</v>
      </c>
      <c r="F22" s="12" t="s">
        <v>46</v>
      </c>
      <c r="G22" s="10">
        <v>0</v>
      </c>
      <c r="H22" s="10">
        <v>593643.56000000006</v>
      </c>
      <c r="I22" s="10">
        <v>0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0</v>
      </c>
      <c r="P22" s="6">
        <f>IF(J22=0,0,L22/J22)</f>
        <v>0</v>
      </c>
      <c r="Q22" s="6">
        <f>IF(L22=0,0,L22/K22)</f>
        <v>0</v>
      </c>
    </row>
    <row r="23" spans="1:17" x14ac:dyDescent="0.25">
      <c r="A23" s="12" t="s">
        <v>79</v>
      </c>
      <c r="B23" s="12" t="s">
        <v>80</v>
      </c>
      <c r="C23" s="12" t="s">
        <v>71</v>
      </c>
      <c r="D23" s="12" t="s">
        <v>72</v>
      </c>
      <c r="E23" s="12" t="s">
        <v>47</v>
      </c>
      <c r="F23" s="12" t="s">
        <v>46</v>
      </c>
      <c r="G23" s="10">
        <v>0</v>
      </c>
      <c r="H23" s="10">
        <v>596220.31999999995</v>
      </c>
      <c r="I23" s="10">
        <v>0</v>
      </c>
      <c r="J23" s="5"/>
      <c r="K23" s="5"/>
      <c r="L23" s="5"/>
      <c r="M23" s="8" t="s">
        <v>17</v>
      </c>
      <c r="N23" s="7">
        <f>IF(G23&gt;0,I23/G23,0)</f>
        <v>0</v>
      </c>
      <c r="O23" s="7">
        <f>IF(H23&gt;0,I23/H23,0)</f>
        <v>0</v>
      </c>
      <c r="P23" s="6">
        <f>IF(J23=0,0,L23/J23)</f>
        <v>0</v>
      </c>
      <c r="Q23" s="6">
        <f>IF(L23=0,0,L23/K23)</f>
        <v>0</v>
      </c>
    </row>
    <row r="24" spans="1:17" x14ac:dyDescent="0.25">
      <c r="A24" s="12" t="s">
        <v>81</v>
      </c>
      <c r="B24" s="12" t="s">
        <v>82</v>
      </c>
      <c r="C24" s="12" t="s">
        <v>71</v>
      </c>
      <c r="D24" s="12" t="s">
        <v>72</v>
      </c>
      <c r="E24" s="12" t="s">
        <v>47</v>
      </c>
      <c r="F24" s="12" t="s">
        <v>46</v>
      </c>
      <c r="G24" s="10">
        <v>0</v>
      </c>
      <c r="H24" s="10">
        <v>120790.13</v>
      </c>
      <c r="I24" s="10">
        <v>0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0</v>
      </c>
      <c r="P24" s="6">
        <f>IF(J24=0,0,L24/J24)</f>
        <v>0</v>
      </c>
      <c r="Q24" s="6">
        <f>IF(L24=0,0,L24/K24)</f>
        <v>0</v>
      </c>
    </row>
    <row r="25" spans="1:17" x14ac:dyDescent="0.25">
      <c r="A25" s="12" t="s">
        <v>83</v>
      </c>
      <c r="B25" s="12" t="s">
        <v>84</v>
      </c>
      <c r="C25" s="12" t="s">
        <v>71</v>
      </c>
      <c r="D25" s="12" t="s">
        <v>72</v>
      </c>
      <c r="E25" s="12" t="s">
        <v>47</v>
      </c>
      <c r="F25" s="12" t="s">
        <v>46</v>
      </c>
      <c r="G25" s="10">
        <v>0</v>
      </c>
      <c r="H25" s="10">
        <v>239003.47</v>
      </c>
      <c r="I25" s="10">
        <v>0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0</v>
      </c>
      <c r="P25" s="6">
        <f>IF(J25=0,0,L25/J25)</f>
        <v>0</v>
      </c>
      <c r="Q25" s="6">
        <f>IF(L25=0,0,L25/K25)</f>
        <v>0</v>
      </c>
    </row>
    <row r="26" spans="1:17" x14ac:dyDescent="0.25">
      <c r="A26" s="12" t="s">
        <v>85</v>
      </c>
      <c r="B26" s="12" t="s">
        <v>86</v>
      </c>
      <c r="C26" s="12" t="s">
        <v>71</v>
      </c>
      <c r="D26" s="12" t="s">
        <v>72</v>
      </c>
      <c r="E26" s="12" t="s">
        <v>47</v>
      </c>
      <c r="F26" s="12" t="s">
        <v>46</v>
      </c>
      <c r="G26" s="10">
        <v>0</v>
      </c>
      <c r="H26" s="10">
        <v>239003.47</v>
      </c>
      <c r="I26" s="10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25">
      <c r="A27" s="12" t="s">
        <v>87</v>
      </c>
      <c r="B27" s="12" t="s">
        <v>88</v>
      </c>
      <c r="C27" s="12" t="s">
        <v>71</v>
      </c>
      <c r="D27" s="12" t="s">
        <v>72</v>
      </c>
      <c r="E27" s="12" t="s">
        <v>47</v>
      </c>
      <c r="F27" s="12" t="s">
        <v>46</v>
      </c>
      <c r="G27" s="10">
        <v>0</v>
      </c>
      <c r="H27" s="10">
        <v>478006.98</v>
      </c>
      <c r="I27" s="10">
        <v>0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0</v>
      </c>
      <c r="P27" s="6">
        <f>IF(J27=0,0,L27/J27)</f>
        <v>0</v>
      </c>
      <c r="Q27" s="6">
        <f>IF(L27=0,0,L27/K27)</f>
        <v>0</v>
      </c>
    </row>
    <row r="28" spans="1:17" x14ac:dyDescent="0.25">
      <c r="A28" s="12" t="s">
        <v>89</v>
      </c>
      <c r="B28" s="12" t="s">
        <v>90</v>
      </c>
      <c r="C28" s="12" t="s">
        <v>71</v>
      </c>
      <c r="D28" s="12" t="s">
        <v>72</v>
      </c>
      <c r="E28" s="12" t="s">
        <v>47</v>
      </c>
      <c r="F28" s="12" t="s">
        <v>46</v>
      </c>
      <c r="G28" s="10">
        <v>0</v>
      </c>
      <c r="H28" s="10">
        <v>357216.85</v>
      </c>
      <c r="I28" s="10">
        <v>0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0</v>
      </c>
      <c r="P28" s="6">
        <f>IF(J28=0,0,L28/J28)</f>
        <v>0</v>
      </c>
      <c r="Q28" s="6">
        <f>IF(L28=0,0,L28/K28)</f>
        <v>0</v>
      </c>
    </row>
    <row r="29" spans="1:17" x14ac:dyDescent="0.25">
      <c r="A29" s="12" t="s">
        <v>91</v>
      </c>
      <c r="B29" s="12" t="s">
        <v>92</v>
      </c>
      <c r="C29" s="12" t="s">
        <v>71</v>
      </c>
      <c r="D29" s="12" t="s">
        <v>72</v>
      </c>
      <c r="E29" s="12" t="s">
        <v>47</v>
      </c>
      <c r="F29" s="12" t="s">
        <v>46</v>
      </c>
      <c r="G29" s="10">
        <v>0</v>
      </c>
      <c r="H29" s="10">
        <v>475430.19</v>
      </c>
      <c r="I29" s="10">
        <v>0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</v>
      </c>
      <c r="P29" s="6">
        <f>IF(J29=0,0,L29/J29)</f>
        <v>0</v>
      </c>
      <c r="Q29" s="6">
        <f>IF(L29=0,0,L29/K29)</f>
        <v>0</v>
      </c>
    </row>
    <row r="30" spans="1:17" x14ac:dyDescent="0.25">
      <c r="A30" s="12" t="s">
        <v>93</v>
      </c>
      <c r="B30" s="12" t="s">
        <v>94</v>
      </c>
      <c r="C30" s="12" t="s">
        <v>71</v>
      </c>
      <c r="D30" s="12" t="s">
        <v>72</v>
      </c>
      <c r="E30" s="12" t="s">
        <v>47</v>
      </c>
      <c r="F30" s="12" t="s">
        <v>46</v>
      </c>
      <c r="G30" s="10">
        <v>0</v>
      </c>
      <c r="H30" s="10">
        <v>239003.47</v>
      </c>
      <c r="I30" s="10">
        <v>0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0</v>
      </c>
      <c r="P30" s="6">
        <f>IF(J30=0,0,L30/J30)</f>
        <v>0</v>
      </c>
      <c r="Q30" s="6">
        <f>IF(L30=0,0,L30/K30)</f>
        <v>0</v>
      </c>
    </row>
    <row r="31" spans="1:17" x14ac:dyDescent="0.25">
      <c r="A31" s="12" t="s">
        <v>95</v>
      </c>
      <c r="B31" s="12" t="s">
        <v>78</v>
      </c>
      <c r="C31" s="12" t="s">
        <v>71</v>
      </c>
      <c r="D31" s="12" t="s">
        <v>72</v>
      </c>
      <c r="E31" s="12" t="s">
        <v>47</v>
      </c>
      <c r="F31" s="12" t="s">
        <v>46</v>
      </c>
      <c r="G31" s="10">
        <v>0</v>
      </c>
      <c r="H31" s="10">
        <v>239003.47</v>
      </c>
      <c r="I31" s="10">
        <v>0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</v>
      </c>
      <c r="P31" s="6">
        <f>IF(J31=0,0,L31/J31)</f>
        <v>0</v>
      </c>
      <c r="Q31" s="6">
        <f>IF(L31=0,0,L31/K31)</f>
        <v>0</v>
      </c>
    </row>
    <row r="32" spans="1:17" x14ac:dyDescent="0.25">
      <c r="A32" s="12" t="s">
        <v>96</v>
      </c>
      <c r="B32" s="12" t="s">
        <v>97</v>
      </c>
      <c r="C32" s="12" t="s">
        <v>71</v>
      </c>
      <c r="D32" s="12" t="s">
        <v>72</v>
      </c>
      <c r="E32" s="12" t="s">
        <v>47</v>
      </c>
      <c r="F32" s="12" t="s">
        <v>46</v>
      </c>
      <c r="G32" s="10">
        <v>0</v>
      </c>
      <c r="H32" s="10">
        <v>239003.47</v>
      </c>
      <c r="I32" s="10">
        <v>0</v>
      </c>
      <c r="J32" s="5"/>
      <c r="K32" s="5"/>
      <c r="L32" s="5"/>
      <c r="M32" s="8" t="s">
        <v>17</v>
      </c>
      <c r="N32" s="7">
        <f>IF(G32&gt;0,I32/G32,0)</f>
        <v>0</v>
      </c>
      <c r="O32" s="7">
        <f>IF(H32&gt;0,I32/H32,0)</f>
        <v>0</v>
      </c>
      <c r="P32" s="6">
        <f>IF(J32=0,0,L32/J32)</f>
        <v>0</v>
      </c>
      <c r="Q32" s="6">
        <f>IF(L32=0,0,L32/K32)</f>
        <v>0</v>
      </c>
    </row>
    <row r="33" spans="1:17" x14ac:dyDescent="0.25">
      <c r="A33" s="12" t="s">
        <v>98</v>
      </c>
      <c r="B33" s="12" t="s">
        <v>49</v>
      </c>
      <c r="C33" s="12" t="s">
        <v>71</v>
      </c>
      <c r="D33" s="12" t="s">
        <v>72</v>
      </c>
      <c r="E33" s="12" t="s">
        <v>47</v>
      </c>
      <c r="F33" s="12" t="s">
        <v>46</v>
      </c>
      <c r="G33" s="10">
        <v>0</v>
      </c>
      <c r="H33" s="10">
        <v>1618729.49</v>
      </c>
      <c r="I33" s="10">
        <v>1618729.49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1</v>
      </c>
      <c r="P33" s="6">
        <f>IF(J33=0,0,L33/J33)</f>
        <v>0</v>
      </c>
      <c r="Q33" s="6">
        <f>IF(L33=0,0,L33/K33)</f>
        <v>0</v>
      </c>
    </row>
    <row r="34" spans="1:17" x14ac:dyDescent="0.25">
      <c r="A34" s="12" t="s">
        <v>99</v>
      </c>
      <c r="B34" s="12" t="s">
        <v>49</v>
      </c>
      <c r="C34" s="12" t="s">
        <v>71</v>
      </c>
      <c r="D34" s="12" t="s">
        <v>72</v>
      </c>
      <c r="E34" s="12" t="s">
        <v>47</v>
      </c>
      <c r="F34" s="12" t="s">
        <v>46</v>
      </c>
      <c r="G34" s="10">
        <v>0</v>
      </c>
      <c r="H34" s="10">
        <v>1167305.1200000001</v>
      </c>
      <c r="I34" s="10">
        <v>1167304.8400000001</v>
      </c>
      <c r="J34" s="5"/>
      <c r="K34" s="5"/>
      <c r="L34" s="5"/>
      <c r="M34" s="8" t="s">
        <v>17</v>
      </c>
      <c r="N34" s="7">
        <f>IF(G34&gt;0,I34/G34,0)</f>
        <v>0</v>
      </c>
      <c r="O34" s="7">
        <f>IF(H34&gt;0,I34/H34,0)</f>
        <v>0.99999976013126712</v>
      </c>
      <c r="P34" s="6">
        <f>IF(J34=0,0,L34/J34)</f>
        <v>0</v>
      </c>
      <c r="Q34" s="6">
        <f>IF(L34=0,0,L34/K34)</f>
        <v>0</v>
      </c>
    </row>
    <row r="35" spans="1:17" x14ac:dyDescent="0.25">
      <c r="A35" s="12" t="s">
        <v>100</v>
      </c>
      <c r="B35" s="12" t="s">
        <v>101</v>
      </c>
      <c r="C35" s="12" t="s">
        <v>71</v>
      </c>
      <c r="D35" s="12" t="s">
        <v>72</v>
      </c>
      <c r="E35" s="12" t="s">
        <v>47</v>
      </c>
      <c r="F35" s="12" t="s">
        <v>46</v>
      </c>
      <c r="G35" s="10">
        <v>0</v>
      </c>
      <c r="H35" s="10">
        <v>241580.26</v>
      </c>
      <c r="I35" s="10">
        <v>0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</v>
      </c>
      <c r="P35" s="6">
        <f>IF(J35=0,0,L35/J35)</f>
        <v>0</v>
      </c>
      <c r="Q35" s="6">
        <f>IF(L35=0,0,L35/K35)</f>
        <v>0</v>
      </c>
    </row>
    <row r="36" spans="1:17" x14ac:dyDescent="0.25">
      <c r="A36" s="12" t="s">
        <v>102</v>
      </c>
      <c r="B36" s="12" t="s">
        <v>103</v>
      </c>
      <c r="C36" s="12" t="s">
        <v>71</v>
      </c>
      <c r="D36" s="12" t="s">
        <v>72</v>
      </c>
      <c r="E36" s="12" t="s">
        <v>47</v>
      </c>
      <c r="F36" s="12" t="s">
        <v>46</v>
      </c>
      <c r="G36" s="10">
        <v>0</v>
      </c>
      <c r="H36" s="10">
        <v>239003.47</v>
      </c>
      <c r="I36" s="10">
        <v>0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</v>
      </c>
      <c r="P36" s="6">
        <f>IF(J36=0,0,L36/J36)</f>
        <v>0</v>
      </c>
      <c r="Q36" s="6">
        <f>IF(L36=0,0,L36/K36)</f>
        <v>0</v>
      </c>
    </row>
    <row r="37" spans="1:17" x14ac:dyDescent="0.25">
      <c r="A37" s="12" t="s">
        <v>104</v>
      </c>
      <c r="B37" s="12" t="s">
        <v>105</v>
      </c>
      <c r="C37" s="12" t="s">
        <v>106</v>
      </c>
      <c r="D37" s="12" t="s">
        <v>72</v>
      </c>
      <c r="E37" s="12" t="s">
        <v>47</v>
      </c>
      <c r="F37" s="12" t="s">
        <v>46</v>
      </c>
      <c r="G37" s="10">
        <v>0</v>
      </c>
      <c r="H37" s="10">
        <v>260182.88</v>
      </c>
      <c r="I37" s="10">
        <v>260182.87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0.99999996156549575</v>
      </c>
      <c r="P37" s="6">
        <f>IF(J37=0,0,L37/J37)</f>
        <v>0</v>
      </c>
      <c r="Q37" s="6">
        <f>IF(L37=0,0,L37/K37)</f>
        <v>0</v>
      </c>
    </row>
    <row r="38" spans="1:17" x14ac:dyDescent="0.25">
      <c r="A38" s="12" t="s">
        <v>107</v>
      </c>
      <c r="B38" s="12" t="s">
        <v>49</v>
      </c>
      <c r="C38" s="12" t="s">
        <v>106</v>
      </c>
      <c r="D38" s="12" t="s">
        <v>72</v>
      </c>
      <c r="E38" s="12" t="s">
        <v>47</v>
      </c>
      <c r="F38" s="12" t="s">
        <v>46</v>
      </c>
      <c r="G38" s="10">
        <v>0</v>
      </c>
      <c r="H38" s="10">
        <v>89673.59</v>
      </c>
      <c r="I38" s="10">
        <v>89673.54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0.99999944242223371</v>
      </c>
      <c r="P38" s="6">
        <f>IF(J38=0,0,L38/J38)</f>
        <v>0</v>
      </c>
      <c r="Q38" s="6">
        <f>IF(L38=0,0,L38/K38)</f>
        <v>0</v>
      </c>
    </row>
    <row r="39" spans="1:17" x14ac:dyDescent="0.25">
      <c r="A39" s="12" t="s">
        <v>108</v>
      </c>
      <c r="B39" s="12" t="s">
        <v>49</v>
      </c>
      <c r="C39" s="12" t="s">
        <v>106</v>
      </c>
      <c r="D39" s="12" t="s">
        <v>72</v>
      </c>
      <c r="E39" s="12" t="s">
        <v>47</v>
      </c>
      <c r="F39" s="12" t="s">
        <v>46</v>
      </c>
      <c r="G39" s="10">
        <v>0</v>
      </c>
      <c r="H39" s="10">
        <v>260182.88</v>
      </c>
      <c r="I39" s="10">
        <v>260182.88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1</v>
      </c>
      <c r="P39" s="6">
        <f>IF(J39=0,0,L39/J39)</f>
        <v>0</v>
      </c>
      <c r="Q39" s="6">
        <f>IF(L39=0,0,L39/K39)</f>
        <v>0</v>
      </c>
    </row>
    <row r="40" spans="1:17" x14ac:dyDescent="0.25">
      <c r="A40" s="12" t="s">
        <v>109</v>
      </c>
      <c r="B40" s="12" t="s">
        <v>49</v>
      </c>
      <c r="C40" s="12" t="s">
        <v>106</v>
      </c>
      <c r="D40" s="12" t="s">
        <v>72</v>
      </c>
      <c r="E40" s="12" t="s">
        <v>47</v>
      </c>
      <c r="F40" s="12" t="s">
        <v>46</v>
      </c>
      <c r="G40" s="10">
        <v>0</v>
      </c>
      <c r="H40" s="10">
        <v>174865.39</v>
      </c>
      <c r="I40" s="10">
        <v>174865.39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1</v>
      </c>
      <c r="P40" s="6">
        <f>IF(J40=0,0,L40/J40)</f>
        <v>0</v>
      </c>
      <c r="Q40" s="6">
        <f>IF(L40=0,0,L40/K40)</f>
        <v>0</v>
      </c>
    </row>
    <row r="41" spans="1:17" x14ac:dyDescent="0.25">
      <c r="A41" s="12" t="s">
        <v>110</v>
      </c>
      <c r="B41" s="12" t="s">
        <v>49</v>
      </c>
      <c r="C41" s="12" t="s">
        <v>106</v>
      </c>
      <c r="D41" s="12" t="s">
        <v>72</v>
      </c>
      <c r="E41" s="12" t="s">
        <v>47</v>
      </c>
      <c r="F41" s="12" t="s">
        <v>46</v>
      </c>
      <c r="G41" s="10">
        <v>0</v>
      </c>
      <c r="H41" s="10">
        <v>90059</v>
      </c>
      <c r="I41" s="10">
        <v>90059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1</v>
      </c>
      <c r="P41" s="6">
        <f>IF(J41=0,0,L41/J41)</f>
        <v>0</v>
      </c>
      <c r="Q41" s="6">
        <f>IF(L41=0,0,L41/K41)</f>
        <v>0</v>
      </c>
    </row>
    <row r="42" spans="1:17" x14ac:dyDescent="0.25">
      <c r="A42" s="12" t="s">
        <v>111</v>
      </c>
      <c r="B42" s="12" t="s">
        <v>49</v>
      </c>
      <c r="C42" s="12" t="s">
        <v>106</v>
      </c>
      <c r="D42" s="12" t="s">
        <v>72</v>
      </c>
      <c r="E42" s="12" t="s">
        <v>47</v>
      </c>
      <c r="F42" s="12" t="s">
        <v>46</v>
      </c>
      <c r="G42" s="10">
        <v>0</v>
      </c>
      <c r="H42" s="10">
        <v>259671.81</v>
      </c>
      <c r="I42" s="10">
        <v>259671.81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1</v>
      </c>
      <c r="P42" s="6">
        <f>IF(J42=0,0,L42/J42)</f>
        <v>0</v>
      </c>
      <c r="Q42" s="6">
        <f>IF(L42=0,0,L42/K42)</f>
        <v>0</v>
      </c>
    </row>
    <row r="43" spans="1:17" x14ac:dyDescent="0.25">
      <c r="A43" s="12" t="s">
        <v>48</v>
      </c>
      <c r="B43" s="12" t="s">
        <v>49</v>
      </c>
      <c r="C43" s="12" t="s">
        <v>106</v>
      </c>
      <c r="D43" s="12" t="s">
        <v>72</v>
      </c>
      <c r="E43" s="12" t="s">
        <v>47</v>
      </c>
      <c r="F43" s="12" t="s">
        <v>46</v>
      </c>
      <c r="G43" s="10">
        <v>0</v>
      </c>
      <c r="H43" s="10">
        <v>174865.39</v>
      </c>
      <c r="I43" s="10">
        <v>174865.39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1</v>
      </c>
      <c r="P43" s="6">
        <f>IF(J43=0,0,L43/J43)</f>
        <v>0</v>
      </c>
      <c r="Q43" s="6">
        <f>IF(L43=0,0,L43/K43)</f>
        <v>0</v>
      </c>
    </row>
    <row r="44" spans="1:17" x14ac:dyDescent="0.25">
      <c r="A44" s="12" t="s">
        <v>70</v>
      </c>
      <c r="B44" s="12" t="s">
        <v>49</v>
      </c>
      <c r="C44" s="12" t="s">
        <v>106</v>
      </c>
      <c r="D44" s="12" t="s">
        <v>72</v>
      </c>
      <c r="E44" s="12" t="s">
        <v>47</v>
      </c>
      <c r="F44" s="12" t="s">
        <v>46</v>
      </c>
      <c r="G44" s="10">
        <v>0</v>
      </c>
      <c r="H44" s="10">
        <v>90059</v>
      </c>
      <c r="I44" s="10">
        <v>90059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1</v>
      </c>
      <c r="P44" s="6">
        <f>IF(J44=0,0,L44/J44)</f>
        <v>0</v>
      </c>
      <c r="Q44" s="6">
        <f>IF(L44=0,0,L44/K44)</f>
        <v>0</v>
      </c>
    </row>
    <row r="45" spans="1:17" x14ac:dyDescent="0.25">
      <c r="A45" s="12" t="s">
        <v>112</v>
      </c>
      <c r="B45" s="12" t="s">
        <v>49</v>
      </c>
      <c r="C45" s="12" t="s">
        <v>106</v>
      </c>
      <c r="D45" s="12" t="s">
        <v>72</v>
      </c>
      <c r="E45" s="12" t="s">
        <v>47</v>
      </c>
      <c r="F45" s="12" t="s">
        <v>46</v>
      </c>
      <c r="G45" s="10">
        <v>0</v>
      </c>
      <c r="H45" s="10">
        <v>90059</v>
      </c>
      <c r="I45" s="10">
        <v>90059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1</v>
      </c>
      <c r="P45" s="6">
        <f>IF(J45=0,0,L45/J45)</f>
        <v>0</v>
      </c>
      <c r="Q45" s="6">
        <f>IF(L45=0,0,L45/K45)</f>
        <v>0</v>
      </c>
    </row>
    <row r="46" spans="1:17" x14ac:dyDescent="0.25">
      <c r="A46" s="12" t="s">
        <v>113</v>
      </c>
      <c r="B46" s="12" t="s">
        <v>49</v>
      </c>
      <c r="C46" s="12" t="s">
        <v>106</v>
      </c>
      <c r="D46" s="12" t="s">
        <v>72</v>
      </c>
      <c r="E46" s="12" t="s">
        <v>47</v>
      </c>
      <c r="F46" s="12" t="s">
        <v>46</v>
      </c>
      <c r="G46" s="10">
        <v>0</v>
      </c>
      <c r="H46" s="10">
        <v>90059</v>
      </c>
      <c r="I46" s="10">
        <v>90059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1</v>
      </c>
      <c r="P46" s="6">
        <f>IF(J46=0,0,L46/J46)</f>
        <v>0</v>
      </c>
      <c r="Q46" s="6">
        <f>IF(L46=0,0,L46/K46)</f>
        <v>0</v>
      </c>
    </row>
    <row r="47" spans="1:17" x14ac:dyDescent="0.25">
      <c r="A47" s="12" t="s">
        <v>114</v>
      </c>
      <c r="B47" s="12" t="s">
        <v>49</v>
      </c>
      <c r="C47" s="12" t="s">
        <v>106</v>
      </c>
      <c r="D47" s="12" t="s">
        <v>72</v>
      </c>
      <c r="E47" s="12" t="s">
        <v>47</v>
      </c>
      <c r="F47" s="12" t="s">
        <v>46</v>
      </c>
      <c r="G47" s="10">
        <v>0</v>
      </c>
      <c r="H47" s="10">
        <v>90059</v>
      </c>
      <c r="I47" s="10">
        <v>90059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1</v>
      </c>
      <c r="P47" s="6">
        <f>IF(J47=0,0,L47/J47)</f>
        <v>0</v>
      </c>
      <c r="Q47" s="6">
        <f>IF(L47=0,0,L47/K47)</f>
        <v>0</v>
      </c>
    </row>
    <row r="48" spans="1:17" x14ac:dyDescent="0.25">
      <c r="A48" s="12" t="s">
        <v>115</v>
      </c>
      <c r="B48" s="12" t="s">
        <v>49</v>
      </c>
      <c r="C48" s="12" t="s">
        <v>106</v>
      </c>
      <c r="D48" s="12" t="s">
        <v>72</v>
      </c>
      <c r="E48" s="12" t="s">
        <v>47</v>
      </c>
      <c r="F48" s="12" t="s">
        <v>46</v>
      </c>
      <c r="G48" s="10">
        <v>0</v>
      </c>
      <c r="H48" s="10">
        <v>90059</v>
      </c>
      <c r="I48" s="10">
        <v>90059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1</v>
      </c>
      <c r="P48" s="6">
        <f>IF(J48=0,0,L48/J48)</f>
        <v>0</v>
      </c>
      <c r="Q48" s="6">
        <f>IF(L48=0,0,L48/K48)</f>
        <v>0</v>
      </c>
    </row>
    <row r="49" spans="1:17" x14ac:dyDescent="0.25">
      <c r="A49" s="12" t="s">
        <v>116</v>
      </c>
      <c r="B49" s="12" t="s">
        <v>49</v>
      </c>
      <c r="C49" s="12" t="s">
        <v>117</v>
      </c>
      <c r="D49" s="12" t="s">
        <v>72</v>
      </c>
      <c r="E49" s="12" t="s">
        <v>47</v>
      </c>
      <c r="F49" s="12" t="s">
        <v>46</v>
      </c>
      <c r="G49" s="10">
        <v>0</v>
      </c>
      <c r="H49" s="10">
        <v>67580.98</v>
      </c>
      <c r="I49" s="10">
        <v>67580.98</v>
      </c>
      <c r="J49" s="5"/>
      <c r="K49" s="5"/>
      <c r="L49" s="5"/>
      <c r="M49" s="8" t="s">
        <v>17</v>
      </c>
      <c r="N49" s="7">
        <f>IF(G49&gt;0,I49/G49,0)</f>
        <v>0</v>
      </c>
      <c r="O49" s="7">
        <f>IF(H49&gt;0,I49/H49,0)</f>
        <v>1</v>
      </c>
      <c r="P49" s="6">
        <f>IF(J49=0,0,L49/J49)</f>
        <v>0</v>
      </c>
      <c r="Q49" s="6">
        <f>IF(L49=0,0,L49/K49)</f>
        <v>0</v>
      </c>
    </row>
    <row r="50" spans="1:17" x14ac:dyDescent="0.25">
      <c r="A50" s="12" t="s">
        <v>118</v>
      </c>
      <c r="B50" s="12" t="s">
        <v>49</v>
      </c>
      <c r="C50" s="12" t="s">
        <v>117</v>
      </c>
      <c r="D50" s="12" t="s">
        <v>72</v>
      </c>
      <c r="E50" s="12" t="s">
        <v>47</v>
      </c>
      <c r="F50" s="12" t="s">
        <v>46</v>
      </c>
      <c r="G50" s="10">
        <v>0</v>
      </c>
      <c r="H50" s="10">
        <v>46987.15</v>
      </c>
      <c r="I50" s="10">
        <v>46987.15</v>
      </c>
      <c r="J50" s="5"/>
      <c r="K50" s="5"/>
      <c r="L50" s="5"/>
      <c r="M50" s="8" t="s">
        <v>17</v>
      </c>
      <c r="N50" s="7">
        <f>IF(G50&gt;0,I50/G50,0)</f>
        <v>0</v>
      </c>
      <c r="O50" s="7">
        <f>IF(H50&gt;0,I50/H50,0)</f>
        <v>1</v>
      </c>
      <c r="P50" s="6">
        <f>IF(J50=0,0,L50/J50)</f>
        <v>0</v>
      </c>
      <c r="Q50" s="6">
        <f>IF(L50=0,0,L50/K50)</f>
        <v>0</v>
      </c>
    </row>
    <row r="51" spans="1:17" x14ac:dyDescent="0.25">
      <c r="A51" s="12" t="s">
        <v>119</v>
      </c>
      <c r="B51" s="12" t="s">
        <v>49</v>
      </c>
      <c r="C51" s="12" t="s">
        <v>117</v>
      </c>
      <c r="D51" s="12" t="s">
        <v>72</v>
      </c>
      <c r="E51" s="12" t="s">
        <v>47</v>
      </c>
      <c r="F51" s="12" t="s">
        <v>46</v>
      </c>
      <c r="G51" s="10">
        <v>0</v>
      </c>
      <c r="H51" s="10">
        <v>55341.98</v>
      </c>
      <c r="I51" s="10">
        <v>55341.98</v>
      </c>
      <c r="J51" s="5"/>
      <c r="K51" s="5"/>
      <c r="L51" s="5"/>
      <c r="M51" s="8" t="s">
        <v>17</v>
      </c>
      <c r="N51" s="7">
        <f>IF(G51&gt;0,I51/G51,0)</f>
        <v>0</v>
      </c>
      <c r="O51" s="7">
        <f>IF(H51&gt;0,I51/H51,0)</f>
        <v>1</v>
      </c>
      <c r="P51" s="6">
        <f>IF(J51=0,0,L51/J51)</f>
        <v>0</v>
      </c>
      <c r="Q51" s="6">
        <f>IF(L51=0,0,L51/K51)</f>
        <v>0</v>
      </c>
    </row>
    <row r="52" spans="1:17" x14ac:dyDescent="0.25">
      <c r="A52" s="12" t="s">
        <v>120</v>
      </c>
      <c r="B52" s="12" t="s">
        <v>49</v>
      </c>
      <c r="C52" s="12" t="s">
        <v>117</v>
      </c>
      <c r="D52" s="12" t="s">
        <v>72</v>
      </c>
      <c r="E52" s="12" t="s">
        <v>47</v>
      </c>
      <c r="F52" s="12" t="s">
        <v>46</v>
      </c>
      <c r="G52" s="10">
        <v>0</v>
      </c>
      <c r="H52" s="10">
        <v>66565.509999999995</v>
      </c>
      <c r="I52" s="10">
        <v>66565.509999999995</v>
      </c>
      <c r="J52" s="5"/>
      <c r="K52" s="5"/>
      <c r="L52" s="5"/>
      <c r="M52" s="8" t="s">
        <v>17</v>
      </c>
      <c r="N52" s="7">
        <f>IF(G52&gt;0,I52/G52,0)</f>
        <v>0</v>
      </c>
      <c r="O52" s="7">
        <f>IF(H52&gt;0,I52/H52,0)</f>
        <v>1</v>
      </c>
      <c r="P52" s="6">
        <f>IF(J52=0,0,L52/J52)</f>
        <v>0</v>
      </c>
      <c r="Q52" s="6">
        <f>IF(L52=0,0,L52/K52)</f>
        <v>0</v>
      </c>
    </row>
    <row r="53" spans="1:17" x14ac:dyDescent="0.25">
      <c r="A53" s="12" t="s">
        <v>121</v>
      </c>
      <c r="B53" s="12" t="s">
        <v>122</v>
      </c>
      <c r="C53" s="12" t="s">
        <v>117</v>
      </c>
      <c r="D53" s="12" t="s">
        <v>72</v>
      </c>
      <c r="E53" s="12" t="s">
        <v>47</v>
      </c>
      <c r="F53" s="12" t="s">
        <v>46</v>
      </c>
      <c r="G53" s="10">
        <v>0</v>
      </c>
      <c r="H53" s="10">
        <v>1695729.36</v>
      </c>
      <c r="I53" s="10">
        <v>0</v>
      </c>
      <c r="J53" s="5"/>
      <c r="K53" s="5"/>
      <c r="L53" s="5"/>
      <c r="M53" s="8" t="s">
        <v>17</v>
      </c>
      <c r="N53" s="7">
        <f>IF(G53&gt;0,I53/G53,0)</f>
        <v>0</v>
      </c>
      <c r="O53" s="7">
        <f>IF(H53&gt;0,I53/H53,0)</f>
        <v>0</v>
      </c>
      <c r="P53" s="6">
        <f>IF(J53=0,0,L53/J53)</f>
        <v>0</v>
      </c>
      <c r="Q53" s="6">
        <f>IF(L53=0,0,L53/K53)</f>
        <v>0</v>
      </c>
    </row>
    <row r="54" spans="1:17" x14ac:dyDescent="0.25">
      <c r="A54" s="12" t="s">
        <v>123</v>
      </c>
      <c r="B54" s="12" t="s">
        <v>124</v>
      </c>
      <c r="C54" s="12" t="s">
        <v>117</v>
      </c>
      <c r="D54" s="12" t="s">
        <v>72</v>
      </c>
      <c r="E54" s="12" t="s">
        <v>47</v>
      </c>
      <c r="F54" s="12" t="s">
        <v>46</v>
      </c>
      <c r="G54" s="10">
        <v>0</v>
      </c>
      <c r="H54" s="10">
        <v>1632140.84</v>
      </c>
      <c r="I54" s="10">
        <v>0</v>
      </c>
      <c r="J54" s="5"/>
      <c r="K54" s="5"/>
      <c r="L54" s="5"/>
      <c r="M54" s="8" t="s">
        <v>17</v>
      </c>
      <c r="N54" s="7">
        <f>IF(G54&gt;0,I54/G54,0)</f>
        <v>0</v>
      </c>
      <c r="O54" s="7">
        <f>IF(H54&gt;0,I54/H54,0)</f>
        <v>0</v>
      </c>
      <c r="P54" s="6">
        <f>IF(J54=0,0,L54/J54)</f>
        <v>0</v>
      </c>
      <c r="Q54" s="6">
        <f>IF(L54=0,0,L54/K54)</f>
        <v>0</v>
      </c>
    </row>
    <row r="55" spans="1:17" x14ac:dyDescent="0.25">
      <c r="A55" s="12" t="s">
        <v>125</v>
      </c>
      <c r="B55" s="12" t="s">
        <v>126</v>
      </c>
      <c r="C55" s="12" t="s">
        <v>117</v>
      </c>
      <c r="D55" s="12" t="s">
        <v>72</v>
      </c>
      <c r="E55" s="12" t="s">
        <v>47</v>
      </c>
      <c r="F55" s="12" t="s">
        <v>46</v>
      </c>
      <c r="G55" s="10">
        <v>0</v>
      </c>
      <c r="H55" s="10">
        <v>1330340.6499999999</v>
      </c>
      <c r="I55" s="10">
        <v>0</v>
      </c>
      <c r="J55" s="5"/>
      <c r="K55" s="5"/>
      <c r="L55" s="5"/>
      <c r="M55" s="8" t="s">
        <v>17</v>
      </c>
      <c r="N55" s="7">
        <f>IF(G55&gt;0,I55/G55,0)</f>
        <v>0</v>
      </c>
      <c r="O55" s="7">
        <f>IF(H55&gt;0,I55/H55,0)</f>
        <v>0</v>
      </c>
      <c r="P55" s="6">
        <f>IF(J55=0,0,L55/J55)</f>
        <v>0</v>
      </c>
      <c r="Q55" s="6">
        <f>IF(L55=0,0,L55/K55)</f>
        <v>0</v>
      </c>
    </row>
    <row r="56" spans="1:17" x14ac:dyDescent="0.25">
      <c r="A56" s="12" t="s">
        <v>99</v>
      </c>
      <c r="B56" s="12" t="s">
        <v>49</v>
      </c>
      <c r="C56" s="12" t="s">
        <v>127</v>
      </c>
      <c r="D56" s="12" t="s">
        <v>72</v>
      </c>
      <c r="E56" s="12" t="s">
        <v>47</v>
      </c>
      <c r="F56" s="12" t="s">
        <v>46</v>
      </c>
      <c r="G56" s="10">
        <v>0</v>
      </c>
      <c r="H56" s="10">
        <v>0</v>
      </c>
      <c r="I56" s="10">
        <v>0</v>
      </c>
      <c r="J56" s="5"/>
      <c r="K56" s="5"/>
      <c r="L56" s="5"/>
      <c r="M56" s="8" t="s">
        <v>17</v>
      </c>
      <c r="N56" s="7">
        <f>IF(G56&gt;0,I56/G56,0)</f>
        <v>0</v>
      </c>
      <c r="O56" s="7">
        <f>IF(H56&gt;0,I56/H56,0)</f>
        <v>0</v>
      </c>
      <c r="P56" s="6">
        <f>IF(J56=0,0,L56/J56)</f>
        <v>0</v>
      </c>
      <c r="Q56" s="6">
        <f>IF(L56=0,0,L56/K56)</f>
        <v>0</v>
      </c>
    </row>
    <row r="57" spans="1:17" x14ac:dyDescent="0.25">
      <c r="A57" s="12" t="s">
        <v>128</v>
      </c>
      <c r="B57" s="12" t="s">
        <v>49</v>
      </c>
      <c r="C57" s="12" t="s">
        <v>127</v>
      </c>
      <c r="D57" s="12" t="s">
        <v>72</v>
      </c>
      <c r="E57" s="12" t="s">
        <v>47</v>
      </c>
      <c r="F57" s="12" t="s">
        <v>46</v>
      </c>
      <c r="G57" s="10">
        <v>0</v>
      </c>
      <c r="H57" s="10">
        <v>2527554.0099999998</v>
      </c>
      <c r="I57" s="10">
        <v>1799383.71</v>
      </c>
      <c r="J57" s="5"/>
      <c r="K57" s="5"/>
      <c r="L57" s="5"/>
      <c r="M57" s="8" t="s">
        <v>17</v>
      </c>
      <c r="N57" s="7">
        <f>IF(G57&gt;0,I57/G57,0)</f>
        <v>0</v>
      </c>
      <c r="O57" s="7">
        <f>IF(H57&gt;0,I57/H57,0)</f>
        <v>0.71190712557711089</v>
      </c>
      <c r="P57" s="6">
        <f>IF(J57=0,0,L57/J57)</f>
        <v>0</v>
      </c>
      <c r="Q57" s="6">
        <f>IF(L57=0,0,L57/K57)</f>
        <v>0</v>
      </c>
    </row>
    <row r="58" spans="1:17" x14ac:dyDescent="0.25">
      <c r="A58" s="12" t="s">
        <v>129</v>
      </c>
      <c r="B58" s="12" t="s">
        <v>49</v>
      </c>
      <c r="C58" s="12" t="s">
        <v>127</v>
      </c>
      <c r="D58" s="12" t="s">
        <v>72</v>
      </c>
      <c r="E58" s="12" t="s">
        <v>47</v>
      </c>
      <c r="F58" s="12" t="s">
        <v>46</v>
      </c>
      <c r="G58" s="10">
        <v>0</v>
      </c>
      <c r="H58" s="10">
        <v>10112024.189999999</v>
      </c>
      <c r="I58" s="10">
        <v>4600884.41</v>
      </c>
      <c r="J58" s="5"/>
      <c r="K58" s="5"/>
      <c r="L58" s="5"/>
      <c r="M58" s="8" t="s">
        <v>17</v>
      </c>
      <c r="N58" s="7">
        <f>IF(G58&gt;0,I58/G58,0)</f>
        <v>0</v>
      </c>
      <c r="O58" s="7">
        <f>IF(H58&gt;0,I58/H58,0)</f>
        <v>0.45499143628927574</v>
      </c>
      <c r="P58" s="6">
        <f>IF(J58=0,0,L58/J58)</f>
        <v>0</v>
      </c>
      <c r="Q58" s="6">
        <f>IF(L58=0,0,L58/K58)</f>
        <v>0</v>
      </c>
    </row>
    <row r="59" spans="1:17" x14ac:dyDescent="0.25">
      <c r="A59" s="12" t="s">
        <v>130</v>
      </c>
      <c r="B59" s="12" t="s">
        <v>49</v>
      </c>
      <c r="C59" s="12" t="s">
        <v>127</v>
      </c>
      <c r="D59" s="12" t="s">
        <v>72</v>
      </c>
      <c r="E59" s="12" t="s">
        <v>47</v>
      </c>
      <c r="F59" s="12" t="s">
        <v>46</v>
      </c>
      <c r="G59" s="10">
        <v>0</v>
      </c>
      <c r="H59" s="10">
        <v>10466330.84</v>
      </c>
      <c r="I59" s="10">
        <v>7232258.4299999997</v>
      </c>
      <c r="J59" s="5"/>
      <c r="K59" s="5"/>
      <c r="L59" s="5"/>
      <c r="M59" s="8" t="s">
        <v>17</v>
      </c>
      <c r="N59" s="7">
        <f>IF(G59&gt;0,I59/G59,0)</f>
        <v>0</v>
      </c>
      <c r="O59" s="7">
        <f>IF(H59&gt;0,I59/H59,0)</f>
        <v>0.69100227582716078</v>
      </c>
      <c r="P59" s="6">
        <f>IF(J59=0,0,L59/J59)</f>
        <v>0</v>
      </c>
      <c r="Q59" s="6">
        <f>IF(L59=0,0,L59/K59)</f>
        <v>0</v>
      </c>
    </row>
    <row r="60" spans="1:17" x14ac:dyDescent="0.25">
      <c r="A60" s="12" t="s">
        <v>131</v>
      </c>
      <c r="B60" s="12" t="s">
        <v>132</v>
      </c>
      <c r="C60" s="12" t="s">
        <v>127</v>
      </c>
      <c r="D60" s="12" t="s">
        <v>72</v>
      </c>
      <c r="E60" s="12" t="s">
        <v>47</v>
      </c>
      <c r="F60" s="12" t="s">
        <v>46</v>
      </c>
      <c r="G60" s="10">
        <v>0</v>
      </c>
      <c r="H60" s="10">
        <v>2296686.96</v>
      </c>
      <c r="I60" s="10">
        <v>0</v>
      </c>
      <c r="J60" s="5"/>
      <c r="K60" s="5"/>
      <c r="L60" s="5"/>
      <c r="M60" s="8" t="s">
        <v>17</v>
      </c>
      <c r="N60" s="7">
        <f>IF(G60&gt;0,I60/G60,0)</f>
        <v>0</v>
      </c>
      <c r="O60" s="7">
        <f>IF(H60&gt;0,I60/H60,0)</f>
        <v>0</v>
      </c>
      <c r="P60" s="6">
        <f>IF(J60=0,0,L60/J60)</f>
        <v>0</v>
      </c>
      <c r="Q60" s="6">
        <f>IF(L60=0,0,L60/K60)</f>
        <v>0</v>
      </c>
    </row>
    <row r="61" spans="1:17" x14ac:dyDescent="0.25">
      <c r="A61" s="12" t="s">
        <v>133</v>
      </c>
      <c r="B61" s="12" t="s">
        <v>49</v>
      </c>
      <c r="C61" s="12" t="s">
        <v>127</v>
      </c>
      <c r="D61" s="12" t="s">
        <v>72</v>
      </c>
      <c r="E61" s="12" t="s">
        <v>47</v>
      </c>
      <c r="F61" s="12" t="s">
        <v>46</v>
      </c>
      <c r="G61" s="10">
        <v>0</v>
      </c>
      <c r="H61" s="10">
        <v>1762954</v>
      </c>
      <c r="I61" s="10">
        <v>1762954</v>
      </c>
      <c r="J61" s="5"/>
      <c r="K61" s="5"/>
      <c r="L61" s="5"/>
      <c r="M61" s="8" t="s">
        <v>17</v>
      </c>
      <c r="N61" s="7">
        <f>IF(G61&gt;0,I61/G61,0)</f>
        <v>0</v>
      </c>
      <c r="O61" s="7">
        <f>IF(H61&gt;0,I61/H61,0)</f>
        <v>1</v>
      </c>
      <c r="P61" s="6">
        <f>IF(J61=0,0,L61/J61)</f>
        <v>0</v>
      </c>
      <c r="Q61" s="6">
        <f>IF(L61=0,0,L61/K61)</f>
        <v>0</v>
      </c>
    </row>
    <row r="62" spans="1:17" x14ac:dyDescent="0.25">
      <c r="A62" s="12" t="s">
        <v>134</v>
      </c>
      <c r="B62" s="12" t="s">
        <v>49</v>
      </c>
      <c r="C62" s="12" t="s">
        <v>127</v>
      </c>
      <c r="D62" s="12" t="s">
        <v>72</v>
      </c>
      <c r="E62" s="12" t="s">
        <v>47</v>
      </c>
      <c r="F62" s="12" t="s">
        <v>46</v>
      </c>
      <c r="G62" s="10">
        <v>0</v>
      </c>
      <c r="H62" s="10">
        <v>2458060.52</v>
      </c>
      <c r="I62" s="10">
        <v>1318399.1200000001</v>
      </c>
      <c r="J62" s="5"/>
      <c r="K62" s="5"/>
      <c r="L62" s="5"/>
      <c r="M62" s="8" t="s">
        <v>17</v>
      </c>
      <c r="N62" s="7">
        <f>IF(G62&gt;0,I62/G62,0)</f>
        <v>0</v>
      </c>
      <c r="O62" s="7">
        <f>IF(H62&gt;0,I62/H62,0)</f>
        <v>0.53635746934335049</v>
      </c>
      <c r="P62" s="6">
        <f>IF(J62=0,0,L62/J62)</f>
        <v>0</v>
      </c>
      <c r="Q62" s="6">
        <f>IF(L62=0,0,L62/K62)</f>
        <v>0</v>
      </c>
    </row>
    <row r="63" spans="1:17" x14ac:dyDescent="0.25">
      <c r="A63" s="12" t="s">
        <v>135</v>
      </c>
      <c r="B63" s="12" t="s">
        <v>49</v>
      </c>
      <c r="C63" s="12" t="s">
        <v>127</v>
      </c>
      <c r="D63" s="12" t="s">
        <v>72</v>
      </c>
      <c r="E63" s="12" t="s">
        <v>47</v>
      </c>
      <c r="F63" s="12" t="s">
        <v>46</v>
      </c>
      <c r="G63" s="10">
        <v>0</v>
      </c>
      <c r="H63" s="10">
        <v>1710579.46</v>
      </c>
      <c r="I63" s="10">
        <v>1708946.01</v>
      </c>
      <c r="J63" s="5"/>
      <c r="K63" s="5"/>
      <c r="L63" s="5"/>
      <c r="M63" s="8" t="s">
        <v>17</v>
      </c>
      <c r="N63" s="7">
        <f>IF(G63&gt;0,I63/G63,0)</f>
        <v>0</v>
      </c>
      <c r="O63" s="7">
        <f>IF(H63&gt;0,I63/H63,0)</f>
        <v>0.99904508966803562</v>
      </c>
      <c r="P63" s="6">
        <f>IF(J63=0,0,L63/J63)</f>
        <v>0</v>
      </c>
      <c r="Q63" s="6">
        <f>IF(L63=0,0,L63/K63)</f>
        <v>0</v>
      </c>
    </row>
    <row r="64" spans="1:17" x14ac:dyDescent="0.25">
      <c r="A64" s="12" t="s">
        <v>136</v>
      </c>
      <c r="B64" s="12" t="s">
        <v>49</v>
      </c>
      <c r="C64" s="12" t="s">
        <v>137</v>
      </c>
      <c r="D64" s="12" t="s">
        <v>72</v>
      </c>
      <c r="E64" s="12" t="s">
        <v>47</v>
      </c>
      <c r="F64" s="12" t="s">
        <v>46</v>
      </c>
      <c r="G64" s="10">
        <v>0</v>
      </c>
      <c r="H64" s="10">
        <v>113845.47</v>
      </c>
      <c r="I64" s="10">
        <v>113845.47</v>
      </c>
      <c r="J64" s="5"/>
      <c r="K64" s="5"/>
      <c r="L64" s="5"/>
      <c r="M64" s="8" t="s">
        <v>17</v>
      </c>
      <c r="N64" s="7">
        <f>IF(G64&gt;0,I64/G64,0)</f>
        <v>0</v>
      </c>
      <c r="O64" s="7">
        <f>IF(H64&gt;0,I64/H64,0)</f>
        <v>1</v>
      </c>
      <c r="P64" s="6">
        <f>IF(J64=0,0,L64/J64)</f>
        <v>0</v>
      </c>
      <c r="Q64" s="6">
        <f>IF(L64=0,0,L64/K64)</f>
        <v>0</v>
      </c>
    </row>
    <row r="65" spans="1:18" x14ac:dyDescent="0.25">
      <c r="A65" s="12" t="s">
        <v>138</v>
      </c>
      <c r="B65" s="12" t="s">
        <v>49</v>
      </c>
      <c r="C65" s="12" t="s">
        <v>137</v>
      </c>
      <c r="D65" s="12" t="s">
        <v>72</v>
      </c>
      <c r="E65" s="12" t="s">
        <v>47</v>
      </c>
      <c r="F65" s="12" t="s">
        <v>46</v>
      </c>
      <c r="G65" s="10">
        <v>0</v>
      </c>
      <c r="H65" s="10">
        <v>172026.57</v>
      </c>
      <c r="I65" s="10">
        <v>172026.57</v>
      </c>
      <c r="J65" s="5"/>
      <c r="K65" s="5"/>
      <c r="L65" s="5"/>
      <c r="M65" s="8" t="s">
        <v>17</v>
      </c>
      <c r="N65" s="7">
        <f>IF(G65&gt;0,I65/G65,0)</f>
        <v>0</v>
      </c>
      <c r="O65" s="7">
        <f>IF(H65&gt;0,I65/H65,0)</f>
        <v>1</v>
      </c>
      <c r="P65" s="6">
        <f>IF(J65=0,0,L65/J65)</f>
        <v>0</v>
      </c>
      <c r="Q65" s="6">
        <f>IF(L65=0,0,L65/K65)</f>
        <v>0</v>
      </c>
    </row>
    <row r="66" spans="1:18" x14ac:dyDescent="0.25">
      <c r="A66" s="12" t="s">
        <v>44</v>
      </c>
      <c r="B66" s="12" t="s">
        <v>45</v>
      </c>
      <c r="C66" s="12" t="s">
        <v>139</v>
      </c>
      <c r="D66" s="12" t="s">
        <v>72</v>
      </c>
      <c r="E66" s="12" t="s">
        <v>47</v>
      </c>
      <c r="F66" s="12" t="s">
        <v>46</v>
      </c>
      <c r="G66" s="10">
        <v>25193887.07</v>
      </c>
      <c r="H66" s="10">
        <v>17521736.289999999</v>
      </c>
      <c r="I66" s="10">
        <v>0</v>
      </c>
      <c r="J66" s="5"/>
      <c r="K66" s="5"/>
      <c r="L66" s="5"/>
      <c r="M66" s="8" t="s">
        <v>17</v>
      </c>
      <c r="N66" s="7">
        <f>IF(G66&gt;0,I66/G66,0)</f>
        <v>0</v>
      </c>
      <c r="O66" s="7">
        <f>IF(H66&gt;0,I66/H66,0)</f>
        <v>0</v>
      </c>
      <c r="P66" s="6">
        <f>IF(J66=0,0,L66/J66)</f>
        <v>0</v>
      </c>
      <c r="Q66" s="6">
        <f>IF(L66=0,0,L66/K66)</f>
        <v>0</v>
      </c>
    </row>
    <row r="67" spans="1:18" x14ac:dyDescent="0.25">
      <c r="A67" s="12" t="s">
        <v>140</v>
      </c>
      <c r="B67" s="12" t="s">
        <v>49</v>
      </c>
      <c r="C67" s="12" t="s">
        <v>141</v>
      </c>
      <c r="D67" s="12" t="s">
        <v>72</v>
      </c>
      <c r="E67" s="12" t="s">
        <v>47</v>
      </c>
      <c r="F67" s="12" t="s">
        <v>46</v>
      </c>
      <c r="G67" s="10">
        <v>0</v>
      </c>
      <c r="H67" s="10">
        <v>912550.6</v>
      </c>
      <c r="I67" s="10">
        <v>911725.3</v>
      </c>
      <c r="J67" s="5"/>
      <c r="K67" s="5"/>
      <c r="L67" s="5"/>
      <c r="M67" s="8" t="s">
        <v>17</v>
      </c>
      <c r="N67" s="7">
        <f>IF(G67&gt;0,I67/G67,0)</f>
        <v>0</v>
      </c>
      <c r="O67" s="7">
        <f>IF(H67&gt;0,I67/H67,0)</f>
        <v>0.99909561179402007</v>
      </c>
      <c r="P67" s="6">
        <f>IF(J67=0,0,L67/J67)</f>
        <v>0</v>
      </c>
      <c r="Q67" s="6">
        <f>IF(L67=0,0,L67/K67)</f>
        <v>0</v>
      </c>
    </row>
    <row r="68" spans="1:18" x14ac:dyDescent="0.25">
      <c r="A68" s="12" t="s">
        <v>44</v>
      </c>
      <c r="B68" s="12" t="s">
        <v>45</v>
      </c>
      <c r="C68" s="12" t="s">
        <v>142</v>
      </c>
      <c r="D68" s="12" t="s">
        <v>72</v>
      </c>
      <c r="E68" s="12" t="s">
        <v>47</v>
      </c>
      <c r="F68" s="12" t="s">
        <v>46</v>
      </c>
      <c r="G68" s="10">
        <v>100000</v>
      </c>
      <c r="H68" s="10">
        <v>100000</v>
      </c>
      <c r="I68" s="10">
        <v>0</v>
      </c>
      <c r="J68" s="5"/>
      <c r="K68" s="5"/>
      <c r="L68" s="5"/>
      <c r="M68" s="8" t="s">
        <v>17</v>
      </c>
      <c r="N68" s="7">
        <f>IF(G68&gt;0,I68/G68,0)</f>
        <v>0</v>
      </c>
      <c r="O68" s="7">
        <f>IF(H68&gt;0,I68/H68,0)</f>
        <v>0</v>
      </c>
      <c r="P68" s="6">
        <f>IF(J68=0,0,L68/J68)</f>
        <v>0</v>
      </c>
      <c r="Q68" s="6">
        <f>IF(L68=0,0,L68/K68)</f>
        <v>0</v>
      </c>
    </row>
    <row r="69" spans="1:18" x14ac:dyDescent="0.25">
      <c r="G69" s="11">
        <f>SUM(G4:G68)</f>
        <v>25301531.07</v>
      </c>
      <c r="H69" s="11">
        <f>SUM(H4:H68)</f>
        <v>67033629.160000011</v>
      </c>
      <c r="I69" s="11">
        <f>SUM(I4:I68)</f>
        <v>24552978.900000002</v>
      </c>
      <c r="P69" s="14">
        <f t="shared" ref="P69" si="0">IF(J69=0,0,L69/J69)</f>
        <v>0</v>
      </c>
      <c r="Q69" s="14">
        <f t="shared" ref="Q69" si="1">IF(L69=0,0,L69/K69)</f>
        <v>0</v>
      </c>
      <c r="R69" s="13"/>
    </row>
    <row r="70" spans="1:18" x14ac:dyDescent="0.25">
      <c r="P70" s="13"/>
      <c r="Q70" s="13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dcterms:created xsi:type="dcterms:W3CDTF">2023-06-21T19:35:53Z</dcterms:created>
  <dcterms:modified xsi:type="dcterms:W3CDTF">2024-07-15T16:34:49Z</dcterms:modified>
</cp:coreProperties>
</file>