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<sst xmlns="http://schemas.openxmlformats.org/spreadsheetml/2006/main" count="66" uniqueCount="65">
  <si>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</si>
  <si>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</si>
  <si>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</si>
  <si>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</si>
  <si>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</si>
  <si>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</si>
  <si>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</si>
  <si>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</si>
  <si>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</si>
  <si>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</si>
  <si>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</si>
  <si>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</si>
  <si>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</si>
  <si>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</si>
  <si>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</si>
  <si>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</si>
  <si>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</si>
  <si>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</si>
  <si>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</si>
  <si>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</si>
  <si>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</si>
  <si>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</si>
  <si>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</si>
  <si>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</si>
  <si>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</si>
  <si>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</si>
  <si>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</si>
  <si>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</si>
  <si>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</si>
  <si>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</si>
  <si>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</si>
  <si>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</si>
  <si>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</si>
  <si>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</si>
  <si>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</si>
  <si>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</si>
  <si>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</si>
  <si>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</si>
  <si>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</si>
  <si>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</si>
  <si>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</si>
  <si>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</si>
  <si>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</si>
  <si>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</si>
  <si>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</si>
  <si>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</si>
  <si>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</si>
  <si>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</si>
  <si>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</si>
  <si>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</si>
  <si>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</si>
  <si>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</si>
  <si>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</si>
  <si>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</si>
  <si>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</si>
  <si>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</si>
  <si>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</si>
  <si>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</si>
  <si>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</si>
  <si>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</si>
  <si>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30 de Junio de 2023
(Cifras en Pesos)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</si>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</sst>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3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</cellXfs>
  <cellStyles count="83">
    <cellStyle name="Euro" xfId="1"/>
    <cellStyle name="Millares 2" xfId="2"/>
    <cellStyle name="Millares 2 10" xfId="17"/>
    <cellStyle name="Millares 2 2" xfId="3"/>
    <cellStyle name="Millares 2 2 2" xfId="66"/>
    <cellStyle name="Millares 2 2 3" xfId="75"/>
    <cellStyle name="Millares 2 2 4" xfId="57"/>
    <cellStyle name="Millares 2 2 5" xfId="48"/>
    <cellStyle name="Millares 2 2 6" xfId="38"/>
    <cellStyle name="Millares 2 2 7" xfId="28"/>
    <cellStyle name="Millares 2 2 8" xfId="18"/>
    <cellStyle name="Millares 2 3" xfId="4"/>
    <cellStyle name="Millares 2 3 2" xfId="67"/>
    <cellStyle name="Millares 2 3 3" xfId="76"/>
    <cellStyle name="Millares 2 3 4" xfId="58"/>
    <cellStyle name="Millares 2 3 5" xfId="49"/>
    <cellStyle name="Millares 2 3 6" xfId="39"/>
    <cellStyle name="Millares 2 3 7" xfId="29"/>
    <cellStyle name="Millares 2 3 8" xfId="19"/>
    <cellStyle name="Millares 2 4" xfId="16"/>
    <cellStyle name="Millares 2 4 2" xfId="65"/>
    <cellStyle name="Millares 2 4 3" xfId="46"/>
    <cellStyle name="Millares 2 4 4" xfId="36"/>
    <cellStyle name="Millares 2 4 5" xfId="26"/>
    <cellStyle name="Millares 2 5" xfId="74"/>
    <cellStyle name="Millares 2 6" xfId="56"/>
    <cellStyle name="Millares 2 7" xfId="47"/>
    <cellStyle name="Millares 2 8" xfId="37"/>
    <cellStyle name="Millares 2 9" xfId="27"/>
    <cellStyle name="Millares 3" xfId="5"/>
    <cellStyle name="Millares 3 2" xfId="68"/>
    <cellStyle name="Millares 3 3" xfId="77"/>
    <cellStyle name="Millares 3 4" xfId="59"/>
    <cellStyle name="Millares 3 5" xfId="50"/>
    <cellStyle name="Millares 3 6" xfId="40"/>
    <cellStyle name="Millares 3 7" xfId="30"/>
    <cellStyle name="Millares 3 8" xfId="20"/>
    <cellStyle name="Moneda 2" xfId="6"/>
    <cellStyle name="Moneda 2 2" xfId="69"/>
    <cellStyle name="Moneda 2 3" xfId="78"/>
    <cellStyle name="Moneda 2 4" xfId="60"/>
    <cellStyle name="Moneda 2 5" xfId="51"/>
    <cellStyle name="Moneda 2 6" xfId="41"/>
    <cellStyle name="Moneda 2 7" xfId="31"/>
    <cellStyle name="Moneda 2 8" xfId="21"/>
    <cellStyle name="Normal" xfId="0" builtinId="0"/>
    <cellStyle name="Normal 2" xfId="7"/>
    <cellStyle name="Normal 2 2" xfId="8"/>
    <cellStyle name="Normal 2 3" xfId="70"/>
    <cellStyle name="Normal 2 4" xfId="79"/>
    <cellStyle name="Normal 2 5" xfId="61"/>
    <cellStyle name="Normal 2 6" xfId="52"/>
    <cellStyle name="Normal 2 7" xfId="42"/>
    <cellStyle name="Normal 2 8" xfId="32"/>
    <cellStyle name="Normal 2 9" xfId="22"/>
    <cellStyle name="Normal 3" xfId="9"/>
    <cellStyle name="Normal 3 2" xfId="71"/>
    <cellStyle name="Normal 3 3" xfId="80"/>
    <cellStyle name="Normal 3 4" xfId="62"/>
    <cellStyle name="Normal 3 5" xfId="53"/>
    <cellStyle name="Normal 3 6" xfId="43"/>
    <cellStyle name="Normal 3 7" xfId="33"/>
    <cellStyle name="Normal 3 8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73"/>
    <cellStyle name="Normal 6 2 3" xfId="82"/>
    <cellStyle name="Normal 6 2 4" xfId="64"/>
    <cellStyle name="Normal 6 2 5" xfId="55"/>
    <cellStyle name="Normal 6 2 6" xfId="45"/>
    <cellStyle name="Normal 6 2 7" xfId="35"/>
    <cellStyle name="Normal 6 2 8" xfId="25"/>
    <cellStyle name="Normal 6 3" xfId="72"/>
    <cellStyle name="Normal 6 4" xfId="81"/>
    <cellStyle name="Normal 6 5" xfId="63"/>
    <cellStyle name="Normal 6 6" xfId="54"/>
    <cellStyle name="Normal 6 7" xfId="44"/>
    <cellStyle name="Normal 6 8" xfId="34"/>
    <cellStyle name="Normal 6 9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1038224</xdr:colOff>
      <xdr:row>0</xdr:row>
      <xdr:rowOff>647700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38224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0"/>
  <sheetViews>
    <sheetView tabSelected="1" view="pageBreakPreview" zoomScaleNormal="100" zoomScaleSheetLayoutView="100" workbookViewId="0">
      <selection activeCell="J58" sqref="J58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51.7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2023</v>
      </c>
      <c r="C2" s="5">
        <v>2022</v>
      </c>
      <c r="D2" s="5" t="s">
        <v>51</v>
      </c>
      <c r="E2" s="5">
        <v>2023</v>
      </c>
      <c r="F2" s="5">
        <v>2022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22261328.82</v>
      </c>
      <c r="C5" s="20">
        <v>15740689.789999999</v>
      </c>
      <c r="D5" s="9" t="s">
        <v>36</v>
      </c>
      <c r="E5" s="20">
        <v>1802443.9</v>
      </c>
      <c r="F5" s="23">
        <v>4748700.79</v>
      </c>
    </row>
    <row r="6" spans="1:6" x14ac:dyDescent="0.2">
      <c r="A6" s="9" t="s">
        <v>23</v>
      </c>
      <c r="B6" s="20">
        <v>2829144.03</v>
      </c>
      <c r="C6" s="20">
        <v>2330989.7000000002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591734.61</v>
      </c>
      <c r="C7" s="20">
        <v>4987287.41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25682207.460000001</v>
      </c>
      <c r="C13" s="22">
        <f>SUM(C5:C11)</f>
        <v>23058966.899999999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1802443.9</v>
      </c>
      <c r="F14" s="27">
        <f>SUM(F5:F12)</f>
        <v>4748700.79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180453669.47999999</v>
      </c>
      <c r="C18" s="20">
        <v>166632772.55000001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23628273</v>
      </c>
      <c r="C19" s="20">
        <v>23491790.829999998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-13116900.109999999</v>
      </c>
      <c r="C21" s="20">
        <v>-13116900.109999999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4713376.9000000004</v>
      </c>
      <c r="C22" s="20">
        <v>4687856.9000000004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194827473.54999998</v>
      </c>
      <c r="C26" s="22">
        <f>SUM(C16:C24)</f>
        <v>180844574.45000002</v>
      </c>
      <c r="D26" s="12" t="s">
        <v>50</v>
      </c>
      <c r="E26" s="22">
        <f>SUM(E24+E14)</f>
        <v>1802443.9</v>
      </c>
      <c r="F26" s="27">
        <f>SUM(F14+F24)</f>
        <v>4748700.79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220509681.00999999</v>
      </c>
      <c r="C28" s="22">
        <f>C13+C26</f>
        <v>203903541.35000002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6867418.9299999997</v>
      </c>
      <c r="F30" s="27">
        <f>SUM(F31:F33)</f>
        <v>6580631.9400000004</v>
      </c>
    </row>
    <row r="31" spans="1:6" x14ac:dyDescent="0.2">
      <c r="A31" s="16"/>
      <c r="B31" s="14"/>
      <c r="C31" s="15"/>
      <c r="D31" s="9" t="s">
        <v>2</v>
      </c>
      <c r="E31" s="20">
        <v>6056228.9299999997</v>
      </c>
      <c r="F31" s="23">
        <v>5769441.9400000004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211839818.18000001</v>
      </c>
      <c r="F35" s="27">
        <f>SUM(F36:F40)</f>
        <v>192574208.62</v>
      </c>
    </row>
    <row r="36" spans="1:6" x14ac:dyDescent="0.2">
      <c r="A36" s="16"/>
      <c r="B36" s="14"/>
      <c r="C36" s="15"/>
      <c r="D36" s="9" t="s">
        <v>46</v>
      </c>
      <c r="E36" s="20">
        <v>19265609.559999999</v>
      </c>
      <c r="F36" s="23">
        <v>33199220.969999999</v>
      </c>
    </row>
    <row r="37" spans="1:6" x14ac:dyDescent="0.2">
      <c r="A37" s="16"/>
      <c r="B37" s="14"/>
      <c r="C37" s="15"/>
      <c r="D37" s="9" t="s">
        <v>14</v>
      </c>
      <c r="E37" s="20">
        <v>191482473.62</v>
      </c>
      <c r="F37" s="23">
        <v>158283252.65000001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218707237.11000001</v>
      </c>
      <c r="F46" s="27">
        <f>SUM(F42+F35+F30)</f>
        <v>199154840.56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220509681.01000002</v>
      </c>
      <c r="F48" s="22">
        <f>F46+F26</f>
        <v>203903541.34999999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  <row r="59" spans="1:6" ht="12.75" x14ac:dyDescent="0.2">
      <c r="A59" s="34" t="s">
        <v>61</v>
      </c>
      <c r="B59" s="32"/>
      <c r="C59" s="33"/>
      <c r="D59" s="33"/>
      <c r="E59" s="31" t="s">
        <v>62</v>
      </c>
      <c r="F59" s="31"/>
    </row>
    <row r="60" spans="1:6" ht="12.75" x14ac:dyDescent="0.2">
      <c r="A60" s="34" t="s">
        <v>63</v>
      </c>
      <c r="B60" s="32"/>
      <c r="C60" s="33"/>
      <c r="D60" s="33"/>
      <c r="E60" s="31" t="s">
        <v>64</v>
      </c>
      <c r="F60" s="31"/>
    </row>
  </sheetData>
  <sheetProtection formatCells="0" formatColumns="0" formatRows="0" autoFilter="0"/>
  <mergeCells count="3">
    <mergeCell ref="A1:F1"/>
    <mergeCell ref="E59:F59"/>
    <mergeCell ref="E60:F60"/>
  </mergeCells>
  <printOptions horizontalCentered="1"/>
  <pageMargins left="0.59055118110236227" right="0.59055118110236227" top="0.78740157480314965" bottom="0.78740157480314965" header="0" footer="0"/>
  <pageSetup scale="7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2023-08-30T22:11:28Z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