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C128A355-C352-43F2-8CE0-620F323060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325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E24" i="1" s="1"/>
  <c r="D3" i="1"/>
  <c r="D24" i="1" s="1"/>
  <c r="C14" i="1"/>
  <c r="C3" i="1"/>
  <c r="C24" i="1" l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<sst xmlns="http://schemas.openxmlformats.org/spreadsheetml/2006/main" count="45" uniqueCount="37">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</sst>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4" fillId="0" borderId="6" xfId="0" quotePrefix="1" applyFont="1" applyBorder="1" applyAlignment="1">
      <alignment horizontal="center" vertical="center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0" fontId="4" fillId="0" borderId="8" xfId="0" applyFont="1" applyBorder="1"/>
    <xf numFmtId="4" fontId="3" fillId="0" borderId="9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showGridLines="0" tabSelected="1" topLeftCell="A7" workbookViewId="0">
      <selection sqref="A1:E1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6" t="s">
        <v>36</v>
      </c>
      <c r="B1" s="27"/>
      <c r="C1" s="27"/>
      <c r="D1" s="27"/>
      <c r="E1" s="28"/>
    </row>
    <row r="2" spans="1:5" ht="22.5" x14ac:dyDescent="0.2">
      <c r="A2" s="29" t="s">
        <v>20</v>
      </c>
      <c r="B2" s="30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4054000</v>
      </c>
      <c r="D3" s="3">
        <f t="shared" ref="D3:E3" si="0">SUM(D4:D13)</f>
        <v>3977302.38</v>
      </c>
      <c r="E3" s="4">
        <f t="shared" si="0"/>
        <v>4130476.26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58000</v>
      </c>
      <c r="D10" s="6">
        <v>11623.5</v>
      </c>
      <c r="E10" s="7">
        <v>11623.5</v>
      </c>
    </row>
    <row r="11" spans="1:5" x14ac:dyDescent="0.2">
      <c r="A11" s="5"/>
      <c r="B11" s="14" t="s">
        <v>8</v>
      </c>
      <c r="C11" s="6">
        <v>0</v>
      </c>
      <c r="D11" s="6">
        <v>0</v>
      </c>
      <c r="E11" s="7">
        <v>0</v>
      </c>
    </row>
    <row r="12" spans="1:5" x14ac:dyDescent="0.2">
      <c r="A12" s="5"/>
      <c r="B12" s="14" t="s">
        <v>9</v>
      </c>
      <c r="C12" s="6">
        <v>3996000</v>
      </c>
      <c r="D12" s="6">
        <v>3965678.88</v>
      </c>
      <c r="E12" s="7">
        <v>4118852.76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4054000.0000000005</v>
      </c>
      <c r="D14" s="9">
        <f t="shared" ref="D14:E14" si="1">SUM(D15:D23)</f>
        <v>3840431.1599999997</v>
      </c>
      <c r="E14" s="10">
        <f t="shared" si="1"/>
        <v>3986778.5399999996</v>
      </c>
    </row>
    <row r="15" spans="1:5" x14ac:dyDescent="0.2">
      <c r="A15" s="5"/>
      <c r="B15" s="14" t="s">
        <v>12</v>
      </c>
      <c r="C15" s="6">
        <v>3199340.72</v>
      </c>
      <c r="D15" s="6">
        <v>3061765.08</v>
      </c>
      <c r="E15" s="7">
        <v>3149048.98</v>
      </c>
    </row>
    <row r="16" spans="1:5" x14ac:dyDescent="0.2">
      <c r="A16" s="5"/>
      <c r="B16" s="14" t="s">
        <v>13</v>
      </c>
      <c r="C16" s="6">
        <v>306383.93</v>
      </c>
      <c r="D16" s="6">
        <v>184288.61</v>
      </c>
      <c r="E16" s="7">
        <v>195308.61</v>
      </c>
    </row>
    <row r="17" spans="1:5" x14ac:dyDescent="0.2">
      <c r="A17" s="5"/>
      <c r="B17" s="14" t="s">
        <v>14</v>
      </c>
      <c r="C17" s="6">
        <v>361000</v>
      </c>
      <c r="D17" s="6">
        <v>261754.5</v>
      </c>
      <c r="E17" s="7">
        <v>261754.5</v>
      </c>
    </row>
    <row r="18" spans="1:5" x14ac:dyDescent="0.2">
      <c r="A18" s="5"/>
      <c r="B18" s="14" t="s">
        <v>9</v>
      </c>
      <c r="C18" s="6">
        <v>187275.35</v>
      </c>
      <c r="D18" s="6">
        <v>323177.09000000003</v>
      </c>
      <c r="E18" s="7">
        <v>316350.59000000003</v>
      </c>
    </row>
    <row r="19" spans="1:5" x14ac:dyDescent="0.2">
      <c r="A19" s="5"/>
      <c r="B19" s="14" t="s">
        <v>15</v>
      </c>
      <c r="C19" s="6">
        <v>0</v>
      </c>
      <c r="D19" s="6">
        <v>9445.8799999999992</v>
      </c>
      <c r="E19" s="7">
        <v>64315.86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136871.2200000002</v>
      </c>
      <c r="E24" s="13">
        <f>E3-E14</f>
        <v>143697.7200000002</v>
      </c>
    </row>
    <row r="27" spans="1:5" ht="22.5" x14ac:dyDescent="0.2">
      <c r="A27" s="29" t="s">
        <v>20</v>
      </c>
      <c r="B27" s="30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136871.22</v>
      </c>
      <c r="E28" s="21">
        <f>SUM(E29:E35)</f>
        <v>143697.72</v>
      </c>
    </row>
    <row r="29" spans="1:5" x14ac:dyDescent="0.2">
      <c r="A29" s="5"/>
      <c r="B29" s="14" t="s">
        <v>26</v>
      </c>
      <c r="C29" s="22">
        <v>0</v>
      </c>
      <c r="D29" s="22">
        <v>161697.72</v>
      </c>
      <c r="E29" s="23">
        <v>143697.72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-6826.5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0</v>
      </c>
      <c r="E33" s="23">
        <v>0</v>
      </c>
    </row>
    <row r="34" spans="1:5" x14ac:dyDescent="0.2">
      <c r="A34" s="5"/>
      <c r="B34" s="14" t="s">
        <v>31</v>
      </c>
      <c r="C34" s="22">
        <v>0</v>
      </c>
      <c r="D34" s="22">
        <v>-18000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0</v>
      </c>
      <c r="E36" s="25">
        <f>SUM(E37:E39)</f>
        <v>0</v>
      </c>
    </row>
    <row r="37" spans="1:5" x14ac:dyDescent="0.2">
      <c r="A37" s="5"/>
      <c r="B37" s="14" t="s">
        <v>30</v>
      </c>
      <c r="C37" s="22">
        <v>0</v>
      </c>
      <c r="D37" s="22">
        <v>0</v>
      </c>
      <c r="E37" s="23">
        <v>0</v>
      </c>
    </row>
    <row r="38" spans="1:5" x14ac:dyDescent="0.2">
      <c r="B38" s="1" t="s">
        <v>31</v>
      </c>
      <c r="C38" s="22">
        <v>0</v>
      </c>
      <c r="D38" s="22">
        <v>0</v>
      </c>
      <c r="E38" s="23">
        <v>0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136871.22</v>
      </c>
      <c r="E40" s="13">
        <f>E28+E36</f>
        <v>143697.72</v>
      </c>
    </row>
    <row r="41" spans="1:5" x14ac:dyDescent="0.2">
      <c r="A41" s="1" t="s">
        <v>24</v>
      </c>
    </row>
  </sheetData>
  <mergeCells count="3">
    <mergeCell ref="A1:E1"/>
    <mergeCell ref="A2:B2"/>
    <mergeCell ref="A27:B2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2023-02-27T17:41:36Z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