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10A88BF2-F691-4624-895E-57ABE6FAD395}" xr6:coauthVersionLast="47" xr6:coauthVersionMax="47" xr10:uidLastSave="{00000000-0000-0000-0000-000000000000}"/>
  <bookViews>
    <workbookView xWindow="-120" yWindow="-120" windowWidth="29040" windowHeight="15840" tabRatio="885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COG!$A$3:$G$76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4" i="4" l="1"/>
  <c r="H14" i="4" s="1"/>
  <c r="G53" i="4"/>
  <c r="F53" i="4"/>
  <c r="D53" i="4"/>
  <c r="E51" i="4"/>
  <c r="H51" i="4" s="1"/>
  <c r="E49" i="4"/>
  <c r="H49" i="4" s="1"/>
  <c r="E47" i="4"/>
  <c r="H47" i="4" s="1"/>
  <c r="E45" i="4"/>
  <c r="H45" i="4" s="1"/>
  <c r="E43" i="4"/>
  <c r="H43" i="4" s="1"/>
  <c r="E41" i="4"/>
  <c r="H41" i="4" s="1"/>
  <c r="E39" i="4"/>
  <c r="H39" i="4" s="1"/>
  <c r="C53" i="4"/>
  <c r="G31" i="4"/>
  <c r="F31" i="4"/>
  <c r="H29" i="4"/>
  <c r="H28" i="4"/>
  <c r="H27" i="4"/>
  <c r="H26" i="4"/>
  <c r="H31" i="4" s="1"/>
  <c r="E29" i="4"/>
  <c r="E28" i="4"/>
  <c r="E27" i="4"/>
  <c r="E26" i="4"/>
  <c r="E31" i="4" s="1"/>
  <c r="D31" i="4"/>
  <c r="C31" i="4"/>
  <c r="E13" i="4"/>
  <c r="H13" i="4" s="1"/>
  <c r="E12" i="4"/>
  <c r="H12" i="4" s="1"/>
  <c r="E11" i="4"/>
  <c r="H11" i="4" s="1"/>
  <c r="E10" i="4"/>
  <c r="H10" i="4" s="1"/>
  <c r="E9" i="4"/>
  <c r="H9" i="4" s="1"/>
  <c r="E8" i="4"/>
  <c r="H8" i="4" s="1"/>
  <c r="E7" i="4"/>
  <c r="H7" i="4" s="1"/>
  <c r="G17" i="4"/>
  <c r="F17" i="4"/>
  <c r="D17" i="4"/>
  <c r="C17" i="4"/>
  <c r="H53" i="4" l="1"/>
  <c r="E53" i="4"/>
  <c r="H17" i="4"/>
  <c r="E17" i="4"/>
  <c r="G40" i="5" l="1"/>
  <c r="G32" i="5"/>
  <c r="G26" i="5"/>
  <c r="G10" i="5"/>
  <c r="D40" i="5"/>
  <c r="D39" i="5"/>
  <c r="G39" i="5" s="1"/>
  <c r="D38" i="5"/>
  <c r="D37" i="5"/>
  <c r="G37" i="5" s="1"/>
  <c r="D34" i="5"/>
  <c r="G34" i="5" s="1"/>
  <c r="D33" i="5"/>
  <c r="G33" i="5" s="1"/>
  <c r="D32" i="5"/>
  <c r="D31" i="5"/>
  <c r="G31" i="5" s="1"/>
  <c r="D30" i="5"/>
  <c r="G30" i="5" s="1"/>
  <c r="D29" i="5"/>
  <c r="G29" i="5" s="1"/>
  <c r="D28" i="5"/>
  <c r="G28" i="5" s="1"/>
  <c r="D27" i="5"/>
  <c r="G27" i="5" s="1"/>
  <c r="D26" i="5"/>
  <c r="D23" i="5"/>
  <c r="G23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4" i="5"/>
  <c r="G14" i="5" s="1"/>
  <c r="D13" i="5"/>
  <c r="G13" i="5" s="1"/>
  <c r="D12" i="5"/>
  <c r="G12" i="5" s="1"/>
  <c r="D11" i="5"/>
  <c r="G11" i="5" s="1"/>
  <c r="D10" i="5"/>
  <c r="D9" i="5"/>
  <c r="G9" i="5" s="1"/>
  <c r="D8" i="5"/>
  <c r="G8" i="5" s="1"/>
  <c r="D7" i="5"/>
  <c r="G7" i="5" s="1"/>
  <c r="F36" i="5"/>
  <c r="F25" i="5"/>
  <c r="F16" i="5"/>
  <c r="F6" i="5"/>
  <c r="E36" i="5"/>
  <c r="E25" i="5"/>
  <c r="E16" i="5"/>
  <c r="E6" i="5"/>
  <c r="C36" i="5"/>
  <c r="C25" i="5"/>
  <c r="C16" i="5"/>
  <c r="C6" i="5"/>
  <c r="B36" i="5"/>
  <c r="B25" i="5"/>
  <c r="B16" i="5"/>
  <c r="B6" i="5"/>
  <c r="F16" i="8"/>
  <c r="E16" i="8"/>
  <c r="D14" i="8"/>
  <c r="G14" i="8" s="1"/>
  <c r="D12" i="8"/>
  <c r="G12" i="8" s="1"/>
  <c r="D10" i="8"/>
  <c r="G10" i="8" s="1"/>
  <c r="D8" i="8"/>
  <c r="G8" i="8" s="1"/>
  <c r="D6" i="8"/>
  <c r="G6" i="8" s="1"/>
  <c r="C16" i="8"/>
  <c r="B16" i="8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51" i="6"/>
  <c r="G12" i="6"/>
  <c r="D76" i="6"/>
  <c r="G76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8" i="6"/>
  <c r="G68" i="6" s="1"/>
  <c r="D67" i="6"/>
  <c r="G67" i="6" s="1"/>
  <c r="D66" i="6"/>
  <c r="G66" i="6" s="1"/>
  <c r="D64" i="6"/>
  <c r="G64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6" i="6"/>
  <c r="G56" i="6" s="1"/>
  <c r="D55" i="6"/>
  <c r="G55" i="6" s="1"/>
  <c r="D54" i="6"/>
  <c r="G54" i="6" s="1"/>
  <c r="D52" i="6"/>
  <c r="G52" i="6" s="1"/>
  <c r="D51" i="6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2" i="6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2" i="6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2" i="6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F69" i="6"/>
  <c r="F65" i="6"/>
  <c r="F57" i="6"/>
  <c r="F53" i="6"/>
  <c r="F43" i="6"/>
  <c r="F33" i="6"/>
  <c r="F23" i="6"/>
  <c r="F13" i="6"/>
  <c r="F5" i="6"/>
  <c r="E69" i="6"/>
  <c r="E65" i="6"/>
  <c r="E57" i="6"/>
  <c r="E53" i="6"/>
  <c r="E43" i="6"/>
  <c r="E33" i="6"/>
  <c r="E23" i="6"/>
  <c r="E13" i="6"/>
  <c r="E5" i="6"/>
  <c r="C69" i="6"/>
  <c r="C65" i="6"/>
  <c r="C57" i="6"/>
  <c r="C53" i="6"/>
  <c r="C43" i="6"/>
  <c r="C33" i="6"/>
  <c r="C23" i="6"/>
  <c r="C13" i="6"/>
  <c r="C5" i="6"/>
  <c r="B69" i="6"/>
  <c r="B65" i="6"/>
  <c r="D65" i="6" s="1"/>
  <c r="G65" i="6" s="1"/>
  <c r="B57" i="6"/>
  <c r="B53" i="6"/>
  <c r="B43" i="6"/>
  <c r="B33" i="6"/>
  <c r="B23" i="6"/>
  <c r="B13" i="6"/>
  <c r="B5" i="6"/>
  <c r="D57" i="6" l="1"/>
  <c r="G57" i="6" s="1"/>
  <c r="D36" i="5"/>
  <c r="G38" i="5"/>
  <c r="D53" i="6"/>
  <c r="G53" i="6" s="1"/>
  <c r="D69" i="6"/>
  <c r="G69" i="6" s="1"/>
  <c r="B42" i="5"/>
  <c r="D43" i="6"/>
  <c r="G43" i="6" s="1"/>
  <c r="D33" i="6"/>
  <c r="G33" i="6" s="1"/>
  <c r="D23" i="6"/>
  <c r="G23" i="6" s="1"/>
  <c r="D13" i="6"/>
  <c r="G13" i="6" s="1"/>
  <c r="D5" i="6"/>
  <c r="G16" i="5"/>
  <c r="G25" i="5"/>
  <c r="E42" i="5"/>
  <c r="G36" i="5"/>
  <c r="C77" i="6"/>
  <c r="F77" i="6"/>
  <c r="C42" i="5"/>
  <c r="D16" i="8"/>
  <c r="F42" i="5"/>
  <c r="G6" i="5"/>
  <c r="B77" i="6"/>
  <c r="E77" i="6"/>
  <c r="D6" i="5"/>
  <c r="D25" i="5"/>
  <c r="D16" i="5"/>
  <c r="G16" i="8"/>
  <c r="G42" i="5" l="1"/>
  <c r="D42" i="5"/>
  <c r="D77" i="6"/>
  <c r="G5" i="6"/>
  <c r="G77" i="6" s="1"/>
</calcChain>
</file>

<file path=xl/sharedStrings.xml><?xml version="1.0" encoding="utf-8"?>
<sst xmlns="http://schemas.openxmlformats.org/spreadsheetml/2006/main" count="197" uniqueCount="142">
  <si>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</si>
  <si>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</si>
  <si>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</si>
  <si>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</si>
  <si>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</si>
  <si>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</si>
  <si>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</si>
  <si>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</si>
  <si>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</si>
  <si>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</si>
  <si>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</si>
  <si>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Órganos Autónomos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</si>
  <si>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</si>
  <si>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</si>
  <si>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</si>
  <si>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</si>
  <si>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</si>
  <si>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</si>
  <si>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</si>
  <si>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</si>
  <si>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</si>
  <si>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</si>
  <si>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</si>
  <si>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</si>
  <si>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</si>
  <si>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</si>
  <si>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</si>
  <si>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</si>
  <si>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</si>
  <si>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</si>
  <si>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</si>
  <si>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</si>
  <si>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</si>
  <si>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</si>
  <si>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Entidades Paraestatales Finanacieras No Monetarias con Participacion Estatal Mayoritaria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</si>
  <si>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</si>
  <si>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</si>
  <si>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</si>
  <si>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</si>
  <si>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</si>
  <si>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</si>
  <si>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</si>
  <si>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</si>
  <si>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Coordinación de la Politica de Gobierno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</si>
  <si>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</si>
  <si>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</si>
  <si>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</si>
  <si>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</si>
  <si>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</si>
  <si>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</si>
  <si>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</si>
  <si>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</si>
  <si>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</si>
  <si>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</si>
  <si>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</si>
  <si>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</si>
  <si>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</si>
  <si>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</si>
  <si>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</si>
  <si>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</si>
  <si>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</si>
  <si>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</si>
  <si>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</si>
  <si>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</si>
  <si>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</si>
  <si>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</si>
  <si>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</si>
  <si>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</si>
  <si>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</si>
  <si>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</si>
  <si>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</si>
  <si>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</si>
  <si>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</si>
  <si>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</si>
  <si>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</si>
  <si>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</si>
  <si>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</si>
  <si>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</si>
  <si>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</si>
  <si>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</si>
  <si>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</si>
  <si>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</si>
  <si>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</si>
  <si>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</si>
  <si>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</si>
  <si>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</si>
  <si>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</si>
  <si>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</si>
  <si>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</si>
  <si>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</si>
  <si>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</si>
  <si>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</si>
  <si>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</si>
  <si>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</si>
  <si>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</si>
  <si>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</si>
  <si>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</si>
  <si>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</si>
  <si>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</si>
  <si>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</si>
  <si>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</si>
  <si>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</si>
  <si>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</si>
  <si>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</si>
  <si>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</si>
  <si>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</si>
  <si>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</si>
  <si>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</si>
  <si>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</si>
  <si>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</si>
  <si>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</si>
  <si>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</si>
  <si>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</si>
  <si>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</si>
  <si>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</si>
  <si>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</si>
  <si>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</si>
  <si>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</si>
  <si>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</si>
  <si>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</si>
  <si>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</si>
  <si>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</si>
  <si>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</si>
  <si>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</si>
  <si>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</si>
  <si>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</si>
  <si>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</si>
  <si>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</si>
  <si>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DIRECCION</t>
  </si>
  <si>
    <t>ADULTOS MAYORES</t>
  </si>
  <si>
    <t>ALIMENTARIO</t>
  </si>
  <si>
    <t>REHABILITACION</t>
  </si>
  <si>
    <t>RED-MOVIL</t>
  </si>
  <si>
    <t>PREESCOLAR DIF-SEG</t>
  </si>
  <si>
    <t>PROCURADURIA AUXILIAR EN MATERIA DE ASIS</t>
  </si>
  <si>
    <t>CENTRO DE DESARROLLO PARA LA MUJER</t>
  </si>
  <si>
    <t>Sistema para el Desarrollo Integral de la Familia del Municipio de Atarjea
Estado Análitico del Ejercicio del Presupuesto de Egresos
Clasificación Funcional (Finalidad y Función)
Del 1 de enero al 30 de junio del 2022</t>
  </si>
  <si>
    <t>Sistema para el Desarrollo Integral de la Familia del Municipio de Atarjea
Estado Analítico del Ejercicio del Presupuesto de Egresos
Clasificación Administrativa
Del 1 de enero al 30 de junio del 2022</t>
  </si>
  <si>
    <t>Sistema para el Desarrollo Integral de la Familia del Municipio de Atarjea
Estado Analítico del Ejercicio del Presupuesto de Egresos
Clasificación Ecónomica (Por Tipo de Gasto)
Del 1 de enero al 30 de junio del 2022</t>
  </si>
  <si>
    <t>Sistema para el Desarrollo Integral de la Familia del Municipio de Atarjea
Estado Analítico del Ejercicio del Presupuesto de Egresos
Clasificación por Objeto del Gasto(Capítulo y Concepto)
Del 1 de enero al 30 de junio del 2022</t>
  </si>
  <si>
    <t>Gobierno (Federal/Estatal/Municipal) de Sistema para el Desarrollo Integral de la Familia del Municipio de Atarjea
Estado Analítico del Ejercicio del Presupuesto de Egresos
Clasificación Administrativa
Del 1 de enero al 30 de junio del 2022</t>
  </si>
  <si>
    <t>Sector Paraestatal del Gobierno (Federal/Estatal/Municipal) de Sistema para el Desarrollo Integral de la Familia del Municipio de Atarjea
Estado Analítico del Ejercicio del Presupuesto de Egresos
Clasificación Administrativa
Del 1 de enero al 30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</si>
</sst>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53">
    <xf numFmtId="0" fontId="0" fillId="0" borderId="0" xfId="0"/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applyFont="1" applyProtection="1">
      <protection locked="0"/>
    </xf>
    <xf numFmtId="0" fontId="0" fillId="0" borderId="1" xfId="0" applyBorder="1" applyProtection="1">
      <protection locked="0"/>
    </xf>
    <xf numFmtId="4" fontId="6" fillId="2" borderId="8" xfId="9" applyNumberFormat="1" applyFont="1" applyFill="1" applyBorder="1" applyAlignment="1">
      <alignment horizontal="center" vertical="center" wrapText="1"/>
    </xf>
    <xf numFmtId="0" fontId="6" fillId="2" borderId="8" xfId="9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 applyProtection="1">
      <alignment horizontal="left"/>
      <protection locked="0"/>
    </xf>
    <xf numFmtId="4" fontId="2" fillId="0" borderId="15" xfId="0" applyNumberFormat="1" applyFont="1" applyFill="1" applyBorder="1" applyProtection="1">
      <protection locked="0"/>
    </xf>
    <xf numFmtId="4" fontId="2" fillId="0" borderId="14" xfId="0" applyNumberFormat="1" applyFont="1" applyFill="1" applyBorder="1" applyProtection="1">
      <protection locked="0"/>
    </xf>
    <xf numFmtId="4" fontId="6" fillId="0" borderId="14" xfId="0" applyNumberFormat="1" applyFont="1" applyFill="1" applyBorder="1" applyProtection="1">
      <protection locked="0"/>
    </xf>
    <xf numFmtId="0" fontId="2" fillId="0" borderId="0" xfId="0" applyFont="1" applyBorder="1" applyProtection="1"/>
    <xf numFmtId="0" fontId="2" fillId="0" borderId="6" xfId="0" applyFont="1" applyBorder="1" applyProtection="1"/>
    <xf numFmtId="0" fontId="2" fillId="0" borderId="13" xfId="0" applyFont="1" applyBorder="1" applyProtection="1">
      <protection locked="0"/>
    </xf>
    <xf numFmtId="0" fontId="2" fillId="0" borderId="4" xfId="0" applyFont="1" applyFill="1" applyBorder="1" applyProtection="1">
      <protection locked="0"/>
    </xf>
    <xf numFmtId="4" fontId="6" fillId="0" borderId="8" xfId="0" applyNumberFormat="1" applyFont="1" applyFill="1" applyBorder="1" applyProtection="1">
      <protection locked="0"/>
    </xf>
    <xf numFmtId="0" fontId="2" fillId="0" borderId="3" xfId="9" applyFont="1" applyFill="1" applyBorder="1" applyAlignment="1">
      <alignment horizontal="center" vertical="center"/>
    </xf>
    <xf numFmtId="0" fontId="2" fillId="0" borderId="7" xfId="0" applyFont="1" applyFill="1" applyBorder="1" applyProtection="1">
      <protection locked="0"/>
    </xf>
    <xf numFmtId="0" fontId="0" fillId="0" borderId="9" xfId="0" applyBorder="1" applyProtection="1">
      <protection locked="0"/>
    </xf>
    <xf numFmtId="0" fontId="6" fillId="0" borderId="0" xfId="9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0" xfId="0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5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2" fillId="0" borderId="13" xfId="9" applyNumberFormat="1" applyFont="1" applyFill="1" applyBorder="1" applyAlignment="1">
      <alignment horizontal="center" vertical="center" wrapText="1"/>
    </xf>
    <xf numFmtId="0" fontId="0" fillId="0" borderId="0" xfId="0" applyFont="1" applyFill="1" applyProtection="1">
      <protection locked="0"/>
    </xf>
    <xf numFmtId="0" fontId="6" fillId="0" borderId="10" xfId="0" applyFont="1" applyFill="1" applyBorder="1" applyAlignment="1" applyProtection="1">
      <alignment horizontal="left"/>
      <protection locked="0"/>
    </xf>
    <xf numFmtId="4" fontId="2" fillId="0" borderId="15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0" fontId="6" fillId="0" borderId="0" xfId="8" applyFont="1" applyAlignment="1" applyProtection="1">
      <alignment horizontal="center" vertical="top" wrapText="1"/>
      <protection locked="0"/>
    </xf>
    <xf numFmtId="0" fontId="7" fillId="0" borderId="0" xfId="7" applyFont="1" applyAlignment="1" applyProtection="1">
      <alignment vertical="top"/>
      <protection locked="0"/>
    </xf>
    <xf numFmtId="0" fontId="2" fillId="0" borderId="8" xfId="0" applyFont="1" applyFill="1" applyBorder="1" applyAlignment="1" applyProtection="1">
      <alignment horizontal="left"/>
    </xf>
    <xf numFmtId="4" fontId="2" fillId="0" borderId="8" xfId="0" applyNumberFormat="1" applyFont="1" applyFill="1" applyBorder="1" applyProtection="1">
      <protection locked="0"/>
    </xf>
    <xf numFmtId="0" fontId="6" fillId="0" borderId="8" xfId="0" applyFont="1" applyFill="1" applyBorder="1" applyAlignment="1" applyProtection="1">
      <alignment horizontal="left"/>
      <protection locked="0"/>
    </xf>
    <xf numFmtId="0" fontId="2" fillId="0" borderId="8" xfId="0" applyFont="1" applyFill="1" applyBorder="1" applyAlignment="1">
      <alignment wrapText="1"/>
    </xf>
    <xf numFmtId="0" fontId="6" fillId="0" borderId="8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wrapText="1"/>
    </xf>
    <xf numFmtId="4" fontId="6" fillId="0" borderId="0" xfId="8" applyNumberFormat="1" applyFont="1" applyAlignment="1" applyProtection="1">
      <alignment horizontal="center" vertical="top"/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0" fontId="6" fillId="2" borderId="10" xfId="9" applyFont="1" applyFill="1" applyBorder="1" applyAlignment="1" applyProtection="1">
      <alignment horizontal="center" vertical="center" wrapText="1"/>
      <protection locked="0"/>
    </xf>
    <xf numFmtId="0" fontId="6" fillId="2" borderId="11" xfId="9" applyFont="1" applyFill="1" applyBorder="1" applyAlignment="1" applyProtection="1">
      <alignment horizontal="center" vertical="center" wrapText="1"/>
      <protection locked="0"/>
    </xf>
    <xf numFmtId="4" fontId="6" fillId="2" borderId="13" xfId="9" applyNumberFormat="1" applyFont="1" applyFill="1" applyBorder="1" applyAlignment="1">
      <alignment horizontal="center" vertical="center" wrapText="1"/>
    </xf>
    <xf numFmtId="4" fontId="6" fillId="2" borderId="14" xfId="9" applyNumberFormat="1" applyFont="1" applyFill="1" applyBorder="1" applyAlignment="1">
      <alignment horizontal="center" vertical="center" wrapText="1"/>
    </xf>
    <xf numFmtId="0" fontId="6" fillId="2" borderId="2" xfId="9" applyFont="1" applyFill="1" applyBorder="1" applyAlignment="1">
      <alignment horizontal="center" vertical="center"/>
    </xf>
    <xf numFmtId="0" fontId="6" fillId="2" borderId="3" xfId="9" applyFont="1" applyFill="1" applyBorder="1" applyAlignment="1">
      <alignment horizontal="center" vertical="center"/>
    </xf>
    <xf numFmtId="0" fontId="6" fillId="2" borderId="1" xfId="9" applyFont="1" applyFill="1" applyBorder="1" applyAlignment="1">
      <alignment horizontal="center" vertical="center"/>
    </xf>
    <xf numFmtId="0" fontId="6" fillId="2" borderId="4" xfId="9" applyFont="1" applyFill="1" applyBorder="1" applyAlignment="1">
      <alignment horizontal="center" vertical="center"/>
    </xf>
    <xf numFmtId="0" fontId="6" fillId="2" borderId="5" xfId="9" applyFont="1" applyFill="1" applyBorder="1" applyAlignment="1">
      <alignment horizontal="center" vertical="center"/>
    </xf>
    <xf numFmtId="0" fontId="6" fillId="2" borderId="7" xfId="9" applyFont="1" applyFill="1" applyBorder="1" applyAlignment="1">
      <alignment horizontal="center" vertical="center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3"/>
  <sheetViews>
    <sheetView showGridLines="0" tabSelected="1" workbookViewId="0">
      <selection activeCell="N20" sqref="N20"/>
    </sheetView>
  </sheetViews>
  <sheetFormatPr baseColWidth="10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0.1" customHeight="1" x14ac:dyDescent="0.2">
      <c r="A1" s="43" t="s">
        <v>139</v>
      </c>
      <c r="B1" s="43"/>
      <c r="C1" s="43"/>
      <c r="D1" s="43"/>
      <c r="E1" s="43"/>
      <c r="F1" s="43"/>
      <c r="G1" s="44"/>
    </row>
    <row r="2" spans="1:7" x14ac:dyDescent="0.2">
      <c r="A2" s="48"/>
      <c r="B2" s="42" t="s">
        <v>60</v>
      </c>
      <c r="C2" s="43"/>
      <c r="D2" s="43"/>
      <c r="E2" s="43"/>
      <c r="F2" s="44"/>
      <c r="G2" s="45" t="s">
        <v>59</v>
      </c>
    </row>
    <row r="3" spans="1:7" ht="24.95" customHeight="1" x14ac:dyDescent="0.2">
      <c r="A3" s="50"/>
      <c r="B3" s="5" t="s">
        <v>55</v>
      </c>
      <c r="C3" s="5" t="s">
        <v>125</v>
      </c>
      <c r="D3" s="5" t="s">
        <v>56</v>
      </c>
      <c r="E3" s="5" t="s">
        <v>57</v>
      </c>
      <c r="F3" s="5" t="s">
        <v>58</v>
      </c>
      <c r="G3" s="46"/>
    </row>
    <row r="4" spans="1:7" x14ac:dyDescent="0.2">
      <c r="A4" s="52"/>
      <c r="B4" s="6">
        <v>1</v>
      </c>
      <c r="C4" s="6">
        <v>2</v>
      </c>
      <c r="D4" s="6" t="s">
        <v>126</v>
      </c>
      <c r="E4" s="6">
        <v>4</v>
      </c>
      <c r="F4" s="6">
        <v>5</v>
      </c>
      <c r="G4" s="6" t="s">
        <v>127</v>
      </c>
    </row>
    <row r="5" spans="1:7" x14ac:dyDescent="0.2">
      <c r="A5" s="35" t="s">
        <v>61</v>
      </c>
      <c r="B5" s="36">
        <f>SUM(B6:B12)</f>
        <v>3199340.7199999997</v>
      </c>
      <c r="C5" s="36">
        <f>SUM(C6:C12)</f>
        <v>30283.9</v>
      </c>
      <c r="D5" s="36">
        <f>B5+C5</f>
        <v>3229624.6199999996</v>
      </c>
      <c r="E5" s="36">
        <f>SUM(E6:E12)</f>
        <v>1423364.88</v>
      </c>
      <c r="F5" s="36">
        <f>SUM(F6:F12)</f>
        <v>1423364.88</v>
      </c>
      <c r="G5" s="36">
        <f>D5-E5</f>
        <v>1806259.7399999998</v>
      </c>
    </row>
    <row r="6" spans="1:7" x14ac:dyDescent="0.2">
      <c r="A6" s="35" t="s">
        <v>70</v>
      </c>
      <c r="B6" s="36">
        <v>2607468.84</v>
      </c>
      <c r="C6" s="36">
        <v>0</v>
      </c>
      <c r="D6" s="36">
        <f t="shared" ref="D6:D69" si="0">B6+C6</f>
        <v>2607468.84</v>
      </c>
      <c r="E6" s="36">
        <v>1269083.9099999999</v>
      </c>
      <c r="F6" s="36">
        <v>1269083.9099999999</v>
      </c>
      <c r="G6" s="36">
        <f t="shared" ref="G6:G69" si="1">D6-E6</f>
        <v>1338384.93</v>
      </c>
    </row>
    <row r="7" spans="1:7" x14ac:dyDescent="0.2">
      <c r="A7" s="35" t="s">
        <v>71</v>
      </c>
      <c r="B7" s="36">
        <v>236500</v>
      </c>
      <c r="C7" s="36">
        <v>0</v>
      </c>
      <c r="D7" s="36">
        <f t="shared" si="0"/>
        <v>236500</v>
      </c>
      <c r="E7" s="36">
        <v>123997.07</v>
      </c>
      <c r="F7" s="36">
        <v>123997.07</v>
      </c>
      <c r="G7" s="36">
        <f t="shared" si="1"/>
        <v>112502.93</v>
      </c>
    </row>
    <row r="8" spans="1:7" x14ac:dyDescent="0.2">
      <c r="A8" s="35" t="s">
        <v>72</v>
      </c>
      <c r="B8" s="36">
        <v>335371.88</v>
      </c>
      <c r="C8" s="36">
        <v>0</v>
      </c>
      <c r="D8" s="36">
        <f t="shared" si="0"/>
        <v>335371.88</v>
      </c>
      <c r="E8" s="36">
        <v>0</v>
      </c>
      <c r="F8" s="36">
        <v>0</v>
      </c>
      <c r="G8" s="36">
        <f t="shared" si="1"/>
        <v>335371.88</v>
      </c>
    </row>
    <row r="9" spans="1:7" x14ac:dyDescent="0.2">
      <c r="A9" s="35" t="s">
        <v>35</v>
      </c>
      <c r="B9" s="36">
        <v>0</v>
      </c>
      <c r="C9" s="36">
        <v>0</v>
      </c>
      <c r="D9" s="36">
        <f t="shared" si="0"/>
        <v>0</v>
      </c>
      <c r="E9" s="36">
        <v>0</v>
      </c>
      <c r="F9" s="36">
        <v>0</v>
      </c>
      <c r="G9" s="36">
        <f t="shared" si="1"/>
        <v>0</v>
      </c>
    </row>
    <row r="10" spans="1:7" x14ac:dyDescent="0.2">
      <c r="A10" s="35" t="s">
        <v>73</v>
      </c>
      <c r="B10" s="36">
        <v>20000</v>
      </c>
      <c r="C10" s="36">
        <v>30283.9</v>
      </c>
      <c r="D10" s="36">
        <f t="shared" si="0"/>
        <v>50283.9</v>
      </c>
      <c r="E10" s="36">
        <v>30283.9</v>
      </c>
      <c r="F10" s="36">
        <v>30283.9</v>
      </c>
      <c r="G10" s="36">
        <f t="shared" si="1"/>
        <v>20000</v>
      </c>
    </row>
    <row r="11" spans="1:7" x14ac:dyDescent="0.2">
      <c r="A11" s="35" t="s">
        <v>36</v>
      </c>
      <c r="B11" s="36">
        <v>0</v>
      </c>
      <c r="C11" s="36">
        <v>0</v>
      </c>
      <c r="D11" s="36">
        <f t="shared" si="0"/>
        <v>0</v>
      </c>
      <c r="E11" s="36">
        <v>0</v>
      </c>
      <c r="F11" s="36">
        <v>0</v>
      </c>
      <c r="G11" s="36">
        <f t="shared" si="1"/>
        <v>0</v>
      </c>
    </row>
    <row r="12" spans="1:7" x14ac:dyDescent="0.2">
      <c r="A12" s="35" t="s">
        <v>74</v>
      </c>
      <c r="B12" s="36">
        <v>0</v>
      </c>
      <c r="C12" s="36">
        <v>0</v>
      </c>
      <c r="D12" s="36">
        <f t="shared" si="0"/>
        <v>0</v>
      </c>
      <c r="E12" s="36">
        <v>0</v>
      </c>
      <c r="F12" s="36">
        <v>0</v>
      </c>
      <c r="G12" s="36">
        <f t="shared" si="1"/>
        <v>0</v>
      </c>
    </row>
    <row r="13" spans="1:7" x14ac:dyDescent="0.2">
      <c r="A13" s="35" t="s">
        <v>62</v>
      </c>
      <c r="B13" s="36">
        <f>SUM(B14:B22)</f>
        <v>306383.93</v>
      </c>
      <c r="C13" s="36">
        <f>SUM(C14:C22)</f>
        <v>396052.57</v>
      </c>
      <c r="D13" s="36">
        <f t="shared" si="0"/>
        <v>702436.5</v>
      </c>
      <c r="E13" s="36">
        <f>SUM(E14:E22)</f>
        <v>107065</v>
      </c>
      <c r="F13" s="36">
        <f>SUM(F14:F22)</f>
        <v>107065</v>
      </c>
      <c r="G13" s="36">
        <f t="shared" si="1"/>
        <v>595371.5</v>
      </c>
    </row>
    <row r="14" spans="1:7" x14ac:dyDescent="0.2">
      <c r="A14" s="35" t="s">
        <v>75</v>
      </c>
      <c r="B14" s="36">
        <v>91000</v>
      </c>
      <c r="C14" s="36">
        <v>210202.57</v>
      </c>
      <c r="D14" s="36">
        <f t="shared" si="0"/>
        <v>301202.57</v>
      </c>
      <c r="E14" s="36">
        <v>55342.58</v>
      </c>
      <c r="F14" s="36">
        <v>55342.58</v>
      </c>
      <c r="G14" s="36">
        <f t="shared" si="1"/>
        <v>245859.99</v>
      </c>
    </row>
    <row r="15" spans="1:7" x14ac:dyDescent="0.2">
      <c r="A15" s="35" t="s">
        <v>76</v>
      </c>
      <c r="B15" s="36">
        <v>34500</v>
      </c>
      <c r="C15" s="36">
        <v>5000</v>
      </c>
      <c r="D15" s="36">
        <f t="shared" si="0"/>
        <v>39500</v>
      </c>
      <c r="E15" s="36">
        <v>22559</v>
      </c>
      <c r="F15" s="36">
        <v>22559</v>
      </c>
      <c r="G15" s="36">
        <f t="shared" si="1"/>
        <v>16941</v>
      </c>
    </row>
    <row r="16" spans="1:7" x14ac:dyDescent="0.2">
      <c r="A16" s="35" t="s">
        <v>77</v>
      </c>
      <c r="B16" s="36">
        <v>0</v>
      </c>
      <c r="C16" s="36">
        <v>0</v>
      </c>
      <c r="D16" s="36">
        <f t="shared" si="0"/>
        <v>0</v>
      </c>
      <c r="E16" s="36">
        <v>0</v>
      </c>
      <c r="F16" s="36">
        <v>0</v>
      </c>
      <c r="G16" s="36">
        <f t="shared" si="1"/>
        <v>0</v>
      </c>
    </row>
    <row r="17" spans="1:7" x14ac:dyDescent="0.2">
      <c r="A17" s="35" t="s">
        <v>78</v>
      </c>
      <c r="B17" s="36">
        <v>8883.93</v>
      </c>
      <c r="C17" s="36">
        <v>22350</v>
      </c>
      <c r="D17" s="36">
        <f t="shared" si="0"/>
        <v>31233.93</v>
      </c>
      <c r="E17" s="36">
        <v>1686.59</v>
      </c>
      <c r="F17" s="36">
        <v>1686.59</v>
      </c>
      <c r="G17" s="36">
        <f t="shared" si="1"/>
        <v>29547.34</v>
      </c>
    </row>
    <row r="18" spans="1:7" x14ac:dyDescent="0.2">
      <c r="A18" s="35" t="s">
        <v>79</v>
      </c>
      <c r="B18" s="36">
        <v>8500</v>
      </c>
      <c r="C18" s="36">
        <v>27000</v>
      </c>
      <c r="D18" s="36">
        <f t="shared" si="0"/>
        <v>35500</v>
      </c>
      <c r="E18" s="36">
        <v>4885</v>
      </c>
      <c r="F18" s="36">
        <v>4885</v>
      </c>
      <c r="G18" s="36">
        <f t="shared" si="1"/>
        <v>30615</v>
      </c>
    </row>
    <row r="19" spans="1:7" x14ac:dyDescent="0.2">
      <c r="A19" s="35" t="s">
        <v>80</v>
      </c>
      <c r="B19" s="36">
        <v>153000</v>
      </c>
      <c r="C19" s="36">
        <v>123500</v>
      </c>
      <c r="D19" s="36">
        <f t="shared" si="0"/>
        <v>276500</v>
      </c>
      <c r="E19" s="36">
        <v>22290.83</v>
      </c>
      <c r="F19" s="36">
        <v>22290.83</v>
      </c>
      <c r="G19" s="36">
        <f t="shared" si="1"/>
        <v>254209.16999999998</v>
      </c>
    </row>
    <row r="20" spans="1:7" x14ac:dyDescent="0.2">
      <c r="A20" s="35" t="s">
        <v>81</v>
      </c>
      <c r="B20" s="36">
        <v>2000</v>
      </c>
      <c r="C20" s="36">
        <v>8000</v>
      </c>
      <c r="D20" s="36">
        <f t="shared" si="0"/>
        <v>10000</v>
      </c>
      <c r="E20" s="36">
        <v>301</v>
      </c>
      <c r="F20" s="36">
        <v>301</v>
      </c>
      <c r="G20" s="36">
        <f t="shared" si="1"/>
        <v>9699</v>
      </c>
    </row>
    <row r="21" spans="1:7" x14ac:dyDescent="0.2">
      <c r="A21" s="35" t="s">
        <v>82</v>
      </c>
      <c r="B21" s="36">
        <v>0</v>
      </c>
      <c r="C21" s="36">
        <v>0</v>
      </c>
      <c r="D21" s="36">
        <f t="shared" si="0"/>
        <v>0</v>
      </c>
      <c r="E21" s="36">
        <v>0</v>
      </c>
      <c r="F21" s="36">
        <v>0</v>
      </c>
      <c r="G21" s="36">
        <f t="shared" si="1"/>
        <v>0</v>
      </c>
    </row>
    <row r="22" spans="1:7" x14ac:dyDescent="0.2">
      <c r="A22" s="35" t="s">
        <v>83</v>
      </c>
      <c r="B22" s="36">
        <v>8500</v>
      </c>
      <c r="C22" s="36">
        <v>0</v>
      </c>
      <c r="D22" s="36">
        <f t="shared" si="0"/>
        <v>8500</v>
      </c>
      <c r="E22" s="36">
        <v>0</v>
      </c>
      <c r="F22" s="36">
        <v>0</v>
      </c>
      <c r="G22" s="36">
        <f t="shared" si="1"/>
        <v>8500</v>
      </c>
    </row>
    <row r="23" spans="1:7" x14ac:dyDescent="0.2">
      <c r="A23" s="35" t="s">
        <v>63</v>
      </c>
      <c r="B23" s="36">
        <f>SUM(B24:B32)</f>
        <v>361000</v>
      </c>
      <c r="C23" s="36">
        <f>SUM(C24:C32)</f>
        <v>490220.07999999996</v>
      </c>
      <c r="D23" s="36">
        <f t="shared" si="0"/>
        <v>851220.08</v>
      </c>
      <c r="E23" s="36">
        <f>SUM(E24:E32)</f>
        <v>132193.47</v>
      </c>
      <c r="F23" s="36">
        <f>SUM(F24:F32)</f>
        <v>132193.47</v>
      </c>
      <c r="G23" s="36">
        <f t="shared" si="1"/>
        <v>719026.61</v>
      </c>
    </row>
    <row r="24" spans="1:7" x14ac:dyDescent="0.2">
      <c r="A24" s="35" t="s">
        <v>84</v>
      </c>
      <c r="B24" s="36">
        <v>64500</v>
      </c>
      <c r="C24" s="36">
        <v>31512.22</v>
      </c>
      <c r="D24" s="36">
        <f t="shared" si="0"/>
        <v>96012.22</v>
      </c>
      <c r="E24" s="36">
        <v>12005</v>
      </c>
      <c r="F24" s="36">
        <v>12005</v>
      </c>
      <c r="G24" s="36">
        <f t="shared" si="1"/>
        <v>84007.22</v>
      </c>
    </row>
    <row r="25" spans="1:7" x14ac:dyDescent="0.2">
      <c r="A25" s="35" t="s">
        <v>85</v>
      </c>
      <c r="B25" s="36">
        <v>0</v>
      </c>
      <c r="C25" s="36">
        <v>0</v>
      </c>
      <c r="D25" s="36">
        <f t="shared" si="0"/>
        <v>0</v>
      </c>
      <c r="E25" s="36">
        <v>0</v>
      </c>
      <c r="F25" s="36">
        <v>0</v>
      </c>
      <c r="G25" s="36">
        <f t="shared" si="1"/>
        <v>0</v>
      </c>
    </row>
    <row r="26" spans="1:7" x14ac:dyDescent="0.2">
      <c r="A26" s="35" t="s">
        <v>86</v>
      </c>
      <c r="B26" s="36">
        <v>6000</v>
      </c>
      <c r="C26" s="36">
        <v>11524.56</v>
      </c>
      <c r="D26" s="36">
        <f t="shared" si="0"/>
        <v>17524.559999999998</v>
      </c>
      <c r="E26" s="36">
        <v>4060</v>
      </c>
      <c r="F26" s="36">
        <v>4060</v>
      </c>
      <c r="G26" s="36">
        <f t="shared" si="1"/>
        <v>13464.559999999998</v>
      </c>
    </row>
    <row r="27" spans="1:7" x14ac:dyDescent="0.2">
      <c r="A27" s="35" t="s">
        <v>87</v>
      </c>
      <c r="B27" s="36">
        <v>14000</v>
      </c>
      <c r="C27" s="36">
        <v>1411.68</v>
      </c>
      <c r="D27" s="36">
        <f t="shared" si="0"/>
        <v>15411.68</v>
      </c>
      <c r="E27" s="36">
        <v>3770</v>
      </c>
      <c r="F27" s="36">
        <v>3770</v>
      </c>
      <c r="G27" s="36">
        <f t="shared" si="1"/>
        <v>11641.68</v>
      </c>
    </row>
    <row r="28" spans="1:7" x14ac:dyDescent="0.2">
      <c r="A28" s="35" t="s">
        <v>88</v>
      </c>
      <c r="B28" s="36">
        <v>44500</v>
      </c>
      <c r="C28" s="36">
        <v>36000</v>
      </c>
      <c r="D28" s="36">
        <f t="shared" si="0"/>
        <v>80500</v>
      </c>
      <c r="E28" s="36">
        <v>6413</v>
      </c>
      <c r="F28" s="36">
        <v>6413</v>
      </c>
      <c r="G28" s="36">
        <f t="shared" si="1"/>
        <v>74087</v>
      </c>
    </row>
    <row r="29" spans="1:7" x14ac:dyDescent="0.2">
      <c r="A29" s="35" t="s">
        <v>89</v>
      </c>
      <c r="B29" s="36">
        <v>0</v>
      </c>
      <c r="C29" s="36">
        <v>0</v>
      </c>
      <c r="D29" s="36">
        <f t="shared" si="0"/>
        <v>0</v>
      </c>
      <c r="E29" s="36">
        <v>0</v>
      </c>
      <c r="F29" s="36">
        <v>0</v>
      </c>
      <c r="G29" s="36">
        <f t="shared" si="1"/>
        <v>0</v>
      </c>
    </row>
    <row r="30" spans="1:7" x14ac:dyDescent="0.2">
      <c r="A30" s="35" t="s">
        <v>90</v>
      </c>
      <c r="B30" s="36">
        <v>182000</v>
      </c>
      <c r="C30" s="36">
        <v>175500</v>
      </c>
      <c r="D30" s="36">
        <f t="shared" si="0"/>
        <v>357500</v>
      </c>
      <c r="E30" s="36">
        <v>76942.14</v>
      </c>
      <c r="F30" s="36">
        <v>76942.14</v>
      </c>
      <c r="G30" s="36">
        <f t="shared" si="1"/>
        <v>280557.86</v>
      </c>
    </row>
    <row r="31" spans="1:7" x14ac:dyDescent="0.2">
      <c r="A31" s="35" t="s">
        <v>91</v>
      </c>
      <c r="B31" s="36">
        <v>42000</v>
      </c>
      <c r="C31" s="36">
        <v>179000</v>
      </c>
      <c r="D31" s="36">
        <f t="shared" si="0"/>
        <v>221000</v>
      </c>
      <c r="E31" s="36">
        <v>3675.77</v>
      </c>
      <c r="F31" s="36">
        <v>3675.77</v>
      </c>
      <c r="G31" s="36">
        <f t="shared" si="1"/>
        <v>217324.23</v>
      </c>
    </row>
    <row r="32" spans="1:7" x14ac:dyDescent="0.2">
      <c r="A32" s="35" t="s">
        <v>19</v>
      </c>
      <c r="B32" s="36">
        <v>8000</v>
      </c>
      <c r="C32" s="36">
        <v>55271.62</v>
      </c>
      <c r="D32" s="36">
        <f t="shared" si="0"/>
        <v>63271.62</v>
      </c>
      <c r="E32" s="36">
        <v>25327.56</v>
      </c>
      <c r="F32" s="36">
        <v>25327.56</v>
      </c>
      <c r="G32" s="36">
        <f t="shared" si="1"/>
        <v>37944.06</v>
      </c>
    </row>
    <row r="33" spans="1:7" x14ac:dyDescent="0.2">
      <c r="A33" s="35" t="s">
        <v>64</v>
      </c>
      <c r="B33" s="36">
        <f>SUM(B34:B42)</f>
        <v>187275.35</v>
      </c>
      <c r="C33" s="36">
        <f>SUM(C34:C42)</f>
        <v>301110.17</v>
      </c>
      <c r="D33" s="36">
        <f t="shared" si="0"/>
        <v>488385.52</v>
      </c>
      <c r="E33" s="36">
        <f>SUM(E34:E42)</f>
        <v>137769.48000000001</v>
      </c>
      <c r="F33" s="36">
        <f>SUM(F34:F42)</f>
        <v>137769.48000000001</v>
      </c>
      <c r="G33" s="36">
        <f t="shared" si="1"/>
        <v>350616.04000000004</v>
      </c>
    </row>
    <row r="34" spans="1:7" x14ac:dyDescent="0.2">
      <c r="A34" s="35" t="s">
        <v>92</v>
      </c>
      <c r="B34" s="36">
        <v>0</v>
      </c>
      <c r="C34" s="36">
        <v>0</v>
      </c>
      <c r="D34" s="36">
        <f t="shared" si="0"/>
        <v>0</v>
      </c>
      <c r="E34" s="36">
        <v>0</v>
      </c>
      <c r="F34" s="36">
        <v>0</v>
      </c>
      <c r="G34" s="36">
        <f t="shared" si="1"/>
        <v>0</v>
      </c>
    </row>
    <row r="35" spans="1:7" x14ac:dyDescent="0.2">
      <c r="A35" s="35" t="s">
        <v>93</v>
      </c>
      <c r="B35" s="36">
        <v>0</v>
      </c>
      <c r="C35" s="36">
        <v>0</v>
      </c>
      <c r="D35" s="36">
        <f t="shared" si="0"/>
        <v>0</v>
      </c>
      <c r="E35" s="36">
        <v>0</v>
      </c>
      <c r="F35" s="36">
        <v>0</v>
      </c>
      <c r="G35" s="36">
        <f t="shared" si="1"/>
        <v>0</v>
      </c>
    </row>
    <row r="36" spans="1:7" x14ac:dyDescent="0.2">
      <c r="A36" s="35" t="s">
        <v>94</v>
      </c>
      <c r="B36" s="36">
        <v>0</v>
      </c>
      <c r="C36" s="36">
        <v>0</v>
      </c>
      <c r="D36" s="36">
        <f t="shared" si="0"/>
        <v>0</v>
      </c>
      <c r="E36" s="36">
        <v>0</v>
      </c>
      <c r="F36" s="36">
        <v>0</v>
      </c>
      <c r="G36" s="36">
        <f t="shared" si="1"/>
        <v>0</v>
      </c>
    </row>
    <row r="37" spans="1:7" x14ac:dyDescent="0.2">
      <c r="A37" s="35" t="s">
        <v>95</v>
      </c>
      <c r="B37" s="36">
        <v>187275.35</v>
      </c>
      <c r="C37" s="36">
        <v>301110.17</v>
      </c>
      <c r="D37" s="36">
        <f t="shared" si="0"/>
        <v>488385.52</v>
      </c>
      <c r="E37" s="36">
        <v>137769.48000000001</v>
      </c>
      <c r="F37" s="36">
        <v>137769.48000000001</v>
      </c>
      <c r="G37" s="36">
        <f t="shared" si="1"/>
        <v>350616.04000000004</v>
      </c>
    </row>
    <row r="38" spans="1:7" x14ac:dyDescent="0.2">
      <c r="A38" s="35" t="s">
        <v>41</v>
      </c>
      <c r="B38" s="36">
        <v>0</v>
      </c>
      <c r="C38" s="36">
        <v>0</v>
      </c>
      <c r="D38" s="36">
        <f t="shared" si="0"/>
        <v>0</v>
      </c>
      <c r="E38" s="36">
        <v>0</v>
      </c>
      <c r="F38" s="36">
        <v>0</v>
      </c>
      <c r="G38" s="36">
        <f t="shared" si="1"/>
        <v>0</v>
      </c>
    </row>
    <row r="39" spans="1:7" x14ac:dyDescent="0.2">
      <c r="A39" s="35" t="s">
        <v>96</v>
      </c>
      <c r="B39" s="36">
        <v>0</v>
      </c>
      <c r="C39" s="36">
        <v>0</v>
      </c>
      <c r="D39" s="36">
        <f t="shared" si="0"/>
        <v>0</v>
      </c>
      <c r="E39" s="36">
        <v>0</v>
      </c>
      <c r="F39" s="36">
        <v>0</v>
      </c>
      <c r="G39" s="36">
        <f t="shared" si="1"/>
        <v>0</v>
      </c>
    </row>
    <row r="40" spans="1:7" x14ac:dyDescent="0.2">
      <c r="A40" s="35" t="s">
        <v>97</v>
      </c>
      <c r="B40" s="36">
        <v>0</v>
      </c>
      <c r="C40" s="36">
        <v>0</v>
      </c>
      <c r="D40" s="36">
        <f t="shared" si="0"/>
        <v>0</v>
      </c>
      <c r="E40" s="36">
        <v>0</v>
      </c>
      <c r="F40" s="36">
        <v>0</v>
      </c>
      <c r="G40" s="36">
        <f t="shared" si="1"/>
        <v>0</v>
      </c>
    </row>
    <row r="41" spans="1:7" x14ac:dyDescent="0.2">
      <c r="A41" s="35" t="s">
        <v>37</v>
      </c>
      <c r="B41" s="36">
        <v>0</v>
      </c>
      <c r="C41" s="36">
        <v>0</v>
      </c>
      <c r="D41" s="36">
        <f t="shared" si="0"/>
        <v>0</v>
      </c>
      <c r="E41" s="36">
        <v>0</v>
      </c>
      <c r="F41" s="36">
        <v>0</v>
      </c>
      <c r="G41" s="36">
        <f t="shared" si="1"/>
        <v>0</v>
      </c>
    </row>
    <row r="42" spans="1:7" x14ac:dyDescent="0.2">
      <c r="A42" s="35" t="s">
        <v>98</v>
      </c>
      <c r="B42" s="36">
        <v>0</v>
      </c>
      <c r="C42" s="36">
        <v>0</v>
      </c>
      <c r="D42" s="36">
        <f t="shared" si="0"/>
        <v>0</v>
      </c>
      <c r="E42" s="36">
        <v>0</v>
      </c>
      <c r="F42" s="36">
        <v>0</v>
      </c>
      <c r="G42" s="36">
        <f t="shared" si="1"/>
        <v>0</v>
      </c>
    </row>
    <row r="43" spans="1:7" x14ac:dyDescent="0.2">
      <c r="A43" s="35" t="s">
        <v>65</v>
      </c>
      <c r="B43" s="36">
        <f>SUM(B44:B52)</f>
        <v>0</v>
      </c>
      <c r="C43" s="36">
        <f>SUM(C44:C52)</f>
        <v>109739.97</v>
      </c>
      <c r="D43" s="36">
        <f t="shared" si="0"/>
        <v>109739.97</v>
      </c>
      <c r="E43" s="36">
        <f>SUM(E44:E52)</f>
        <v>54869.98</v>
      </c>
      <c r="F43" s="36">
        <f>SUM(F44:F52)</f>
        <v>54869.98</v>
      </c>
      <c r="G43" s="36">
        <f t="shared" si="1"/>
        <v>54869.99</v>
      </c>
    </row>
    <row r="44" spans="1:7" x14ac:dyDescent="0.2">
      <c r="A44" s="35" t="s">
        <v>99</v>
      </c>
      <c r="B44" s="36">
        <v>0</v>
      </c>
      <c r="C44" s="36">
        <v>109739.97</v>
      </c>
      <c r="D44" s="36">
        <f t="shared" si="0"/>
        <v>109739.97</v>
      </c>
      <c r="E44" s="36">
        <v>54869.98</v>
      </c>
      <c r="F44" s="36">
        <v>54869.98</v>
      </c>
      <c r="G44" s="36">
        <f t="shared" si="1"/>
        <v>54869.99</v>
      </c>
    </row>
    <row r="45" spans="1:7" x14ac:dyDescent="0.2">
      <c r="A45" s="35" t="s">
        <v>100</v>
      </c>
      <c r="B45" s="36">
        <v>0</v>
      </c>
      <c r="C45" s="36">
        <v>0</v>
      </c>
      <c r="D45" s="36">
        <f t="shared" si="0"/>
        <v>0</v>
      </c>
      <c r="E45" s="36">
        <v>0</v>
      </c>
      <c r="F45" s="36">
        <v>0</v>
      </c>
      <c r="G45" s="36">
        <f t="shared" si="1"/>
        <v>0</v>
      </c>
    </row>
    <row r="46" spans="1:7" x14ac:dyDescent="0.2">
      <c r="A46" s="35" t="s">
        <v>101</v>
      </c>
      <c r="B46" s="36">
        <v>0</v>
      </c>
      <c r="C46" s="36">
        <v>0</v>
      </c>
      <c r="D46" s="36">
        <f t="shared" si="0"/>
        <v>0</v>
      </c>
      <c r="E46" s="36">
        <v>0</v>
      </c>
      <c r="F46" s="36">
        <v>0</v>
      </c>
      <c r="G46" s="36">
        <f t="shared" si="1"/>
        <v>0</v>
      </c>
    </row>
    <row r="47" spans="1:7" x14ac:dyDescent="0.2">
      <c r="A47" s="35" t="s">
        <v>102</v>
      </c>
      <c r="B47" s="36">
        <v>0</v>
      </c>
      <c r="C47" s="36">
        <v>0</v>
      </c>
      <c r="D47" s="36">
        <f t="shared" si="0"/>
        <v>0</v>
      </c>
      <c r="E47" s="36">
        <v>0</v>
      </c>
      <c r="F47" s="36">
        <v>0</v>
      </c>
      <c r="G47" s="36">
        <f t="shared" si="1"/>
        <v>0</v>
      </c>
    </row>
    <row r="48" spans="1:7" x14ac:dyDescent="0.2">
      <c r="A48" s="35" t="s">
        <v>103</v>
      </c>
      <c r="B48" s="36">
        <v>0</v>
      </c>
      <c r="C48" s="36">
        <v>0</v>
      </c>
      <c r="D48" s="36">
        <f t="shared" si="0"/>
        <v>0</v>
      </c>
      <c r="E48" s="36">
        <v>0</v>
      </c>
      <c r="F48" s="36">
        <v>0</v>
      </c>
      <c r="G48" s="36">
        <f t="shared" si="1"/>
        <v>0</v>
      </c>
    </row>
    <row r="49" spans="1:7" x14ac:dyDescent="0.2">
      <c r="A49" s="35" t="s">
        <v>104</v>
      </c>
      <c r="B49" s="36">
        <v>0</v>
      </c>
      <c r="C49" s="36">
        <v>0</v>
      </c>
      <c r="D49" s="36">
        <f t="shared" si="0"/>
        <v>0</v>
      </c>
      <c r="E49" s="36">
        <v>0</v>
      </c>
      <c r="F49" s="36">
        <v>0</v>
      </c>
      <c r="G49" s="36">
        <f t="shared" si="1"/>
        <v>0</v>
      </c>
    </row>
    <row r="50" spans="1:7" x14ac:dyDescent="0.2">
      <c r="A50" s="35" t="s">
        <v>105</v>
      </c>
      <c r="B50" s="36">
        <v>0</v>
      </c>
      <c r="C50" s="36">
        <v>0</v>
      </c>
      <c r="D50" s="36">
        <f t="shared" si="0"/>
        <v>0</v>
      </c>
      <c r="E50" s="36">
        <v>0</v>
      </c>
      <c r="F50" s="36">
        <v>0</v>
      </c>
      <c r="G50" s="36">
        <f t="shared" si="1"/>
        <v>0</v>
      </c>
    </row>
    <row r="51" spans="1:7" x14ac:dyDescent="0.2">
      <c r="A51" s="35" t="s">
        <v>106</v>
      </c>
      <c r="B51" s="36">
        <v>0</v>
      </c>
      <c r="C51" s="36">
        <v>0</v>
      </c>
      <c r="D51" s="36">
        <f t="shared" si="0"/>
        <v>0</v>
      </c>
      <c r="E51" s="36">
        <v>0</v>
      </c>
      <c r="F51" s="36">
        <v>0</v>
      </c>
      <c r="G51" s="36">
        <f t="shared" si="1"/>
        <v>0</v>
      </c>
    </row>
    <row r="52" spans="1:7" x14ac:dyDescent="0.2">
      <c r="A52" s="35" t="s">
        <v>107</v>
      </c>
      <c r="B52" s="36">
        <v>0</v>
      </c>
      <c r="C52" s="36">
        <v>0</v>
      </c>
      <c r="D52" s="36">
        <f t="shared" si="0"/>
        <v>0</v>
      </c>
      <c r="E52" s="36">
        <v>0</v>
      </c>
      <c r="F52" s="36">
        <v>0</v>
      </c>
      <c r="G52" s="36">
        <f t="shared" si="1"/>
        <v>0</v>
      </c>
    </row>
    <row r="53" spans="1:7" x14ac:dyDescent="0.2">
      <c r="A53" s="35" t="s">
        <v>66</v>
      </c>
      <c r="B53" s="36">
        <f>SUM(B54:B56)</f>
        <v>0</v>
      </c>
      <c r="C53" s="36">
        <f>SUM(C54:C56)</f>
        <v>0</v>
      </c>
      <c r="D53" s="36">
        <f t="shared" si="0"/>
        <v>0</v>
      </c>
      <c r="E53" s="36">
        <f>SUM(E54:E56)</f>
        <v>0</v>
      </c>
      <c r="F53" s="36">
        <f>SUM(F54:F56)</f>
        <v>0</v>
      </c>
      <c r="G53" s="36">
        <f t="shared" si="1"/>
        <v>0</v>
      </c>
    </row>
    <row r="54" spans="1:7" x14ac:dyDescent="0.2">
      <c r="A54" s="35" t="s">
        <v>108</v>
      </c>
      <c r="B54" s="36">
        <v>0</v>
      </c>
      <c r="C54" s="36">
        <v>0</v>
      </c>
      <c r="D54" s="36">
        <f t="shared" si="0"/>
        <v>0</v>
      </c>
      <c r="E54" s="36">
        <v>0</v>
      </c>
      <c r="F54" s="36">
        <v>0</v>
      </c>
      <c r="G54" s="36">
        <f t="shared" si="1"/>
        <v>0</v>
      </c>
    </row>
    <row r="55" spans="1:7" x14ac:dyDescent="0.2">
      <c r="A55" s="35" t="s">
        <v>109</v>
      </c>
      <c r="B55" s="36">
        <v>0</v>
      </c>
      <c r="C55" s="36">
        <v>0</v>
      </c>
      <c r="D55" s="36">
        <f t="shared" si="0"/>
        <v>0</v>
      </c>
      <c r="E55" s="36">
        <v>0</v>
      </c>
      <c r="F55" s="36">
        <v>0</v>
      </c>
      <c r="G55" s="36">
        <f t="shared" si="1"/>
        <v>0</v>
      </c>
    </row>
    <row r="56" spans="1:7" x14ac:dyDescent="0.2">
      <c r="A56" s="35" t="s">
        <v>110</v>
      </c>
      <c r="B56" s="36">
        <v>0</v>
      </c>
      <c r="C56" s="36">
        <v>0</v>
      </c>
      <c r="D56" s="36">
        <f t="shared" si="0"/>
        <v>0</v>
      </c>
      <c r="E56" s="36">
        <v>0</v>
      </c>
      <c r="F56" s="36">
        <v>0</v>
      </c>
      <c r="G56" s="36">
        <f t="shared" si="1"/>
        <v>0</v>
      </c>
    </row>
    <row r="57" spans="1:7" x14ac:dyDescent="0.2">
      <c r="A57" s="35" t="s">
        <v>67</v>
      </c>
      <c r="B57" s="36">
        <f>SUM(B58:B64)</f>
        <v>0</v>
      </c>
      <c r="C57" s="36">
        <f>SUM(C58:C64)</f>
        <v>0</v>
      </c>
      <c r="D57" s="36">
        <f t="shared" si="0"/>
        <v>0</v>
      </c>
      <c r="E57" s="36">
        <f>SUM(E58:E64)</f>
        <v>0</v>
      </c>
      <c r="F57" s="36">
        <f>SUM(F58:F64)</f>
        <v>0</v>
      </c>
      <c r="G57" s="36">
        <f t="shared" si="1"/>
        <v>0</v>
      </c>
    </row>
    <row r="58" spans="1:7" x14ac:dyDescent="0.2">
      <c r="A58" s="35" t="s">
        <v>111</v>
      </c>
      <c r="B58" s="36">
        <v>0</v>
      </c>
      <c r="C58" s="36">
        <v>0</v>
      </c>
      <c r="D58" s="36">
        <f t="shared" si="0"/>
        <v>0</v>
      </c>
      <c r="E58" s="36">
        <v>0</v>
      </c>
      <c r="F58" s="36">
        <v>0</v>
      </c>
      <c r="G58" s="36">
        <f t="shared" si="1"/>
        <v>0</v>
      </c>
    </row>
    <row r="59" spans="1:7" x14ac:dyDescent="0.2">
      <c r="A59" s="35" t="s">
        <v>112</v>
      </c>
      <c r="B59" s="36">
        <v>0</v>
      </c>
      <c r="C59" s="36">
        <v>0</v>
      </c>
      <c r="D59" s="36">
        <f t="shared" si="0"/>
        <v>0</v>
      </c>
      <c r="E59" s="36">
        <v>0</v>
      </c>
      <c r="F59" s="36">
        <v>0</v>
      </c>
      <c r="G59" s="36">
        <f t="shared" si="1"/>
        <v>0</v>
      </c>
    </row>
    <row r="60" spans="1:7" x14ac:dyDescent="0.2">
      <c r="A60" s="35" t="s">
        <v>113</v>
      </c>
      <c r="B60" s="36">
        <v>0</v>
      </c>
      <c r="C60" s="36">
        <v>0</v>
      </c>
      <c r="D60" s="36">
        <f t="shared" si="0"/>
        <v>0</v>
      </c>
      <c r="E60" s="36">
        <v>0</v>
      </c>
      <c r="F60" s="36">
        <v>0</v>
      </c>
      <c r="G60" s="36">
        <f t="shared" si="1"/>
        <v>0</v>
      </c>
    </row>
    <row r="61" spans="1:7" x14ac:dyDescent="0.2">
      <c r="A61" s="35" t="s">
        <v>114</v>
      </c>
      <c r="B61" s="36">
        <v>0</v>
      </c>
      <c r="C61" s="36">
        <v>0</v>
      </c>
      <c r="D61" s="36">
        <f t="shared" si="0"/>
        <v>0</v>
      </c>
      <c r="E61" s="36">
        <v>0</v>
      </c>
      <c r="F61" s="36">
        <v>0</v>
      </c>
      <c r="G61" s="36">
        <f t="shared" si="1"/>
        <v>0</v>
      </c>
    </row>
    <row r="62" spans="1:7" x14ac:dyDescent="0.2">
      <c r="A62" s="35" t="s">
        <v>115</v>
      </c>
      <c r="B62" s="36">
        <v>0</v>
      </c>
      <c r="C62" s="36">
        <v>0</v>
      </c>
      <c r="D62" s="36">
        <f t="shared" si="0"/>
        <v>0</v>
      </c>
      <c r="E62" s="36">
        <v>0</v>
      </c>
      <c r="F62" s="36">
        <v>0</v>
      </c>
      <c r="G62" s="36">
        <f t="shared" si="1"/>
        <v>0</v>
      </c>
    </row>
    <row r="63" spans="1:7" x14ac:dyDescent="0.2">
      <c r="A63" s="35" t="s">
        <v>116</v>
      </c>
      <c r="B63" s="36">
        <v>0</v>
      </c>
      <c r="C63" s="36">
        <v>0</v>
      </c>
      <c r="D63" s="36">
        <f t="shared" si="0"/>
        <v>0</v>
      </c>
      <c r="E63" s="36">
        <v>0</v>
      </c>
      <c r="F63" s="36">
        <v>0</v>
      </c>
      <c r="G63" s="36">
        <f t="shared" si="1"/>
        <v>0</v>
      </c>
    </row>
    <row r="64" spans="1:7" x14ac:dyDescent="0.2">
      <c r="A64" s="35" t="s">
        <v>117</v>
      </c>
      <c r="B64" s="36">
        <v>0</v>
      </c>
      <c r="C64" s="36">
        <v>0</v>
      </c>
      <c r="D64" s="36">
        <f t="shared" si="0"/>
        <v>0</v>
      </c>
      <c r="E64" s="36">
        <v>0</v>
      </c>
      <c r="F64" s="36">
        <v>0</v>
      </c>
      <c r="G64" s="36">
        <f t="shared" si="1"/>
        <v>0</v>
      </c>
    </row>
    <row r="65" spans="1:7" x14ac:dyDescent="0.2">
      <c r="A65" s="35" t="s">
        <v>68</v>
      </c>
      <c r="B65" s="36">
        <f>SUM(B66:B68)</f>
        <v>0</v>
      </c>
      <c r="C65" s="36">
        <f>SUM(C66:C68)</f>
        <v>0</v>
      </c>
      <c r="D65" s="36">
        <f t="shared" si="0"/>
        <v>0</v>
      </c>
      <c r="E65" s="36">
        <f>SUM(E66:E68)</f>
        <v>0</v>
      </c>
      <c r="F65" s="36">
        <f>SUM(F66:F68)</f>
        <v>0</v>
      </c>
      <c r="G65" s="36">
        <f t="shared" si="1"/>
        <v>0</v>
      </c>
    </row>
    <row r="66" spans="1:7" x14ac:dyDescent="0.2">
      <c r="A66" s="35" t="s">
        <v>38</v>
      </c>
      <c r="B66" s="36">
        <v>0</v>
      </c>
      <c r="C66" s="36">
        <v>0</v>
      </c>
      <c r="D66" s="36">
        <f t="shared" si="0"/>
        <v>0</v>
      </c>
      <c r="E66" s="36">
        <v>0</v>
      </c>
      <c r="F66" s="36">
        <v>0</v>
      </c>
      <c r="G66" s="36">
        <f t="shared" si="1"/>
        <v>0</v>
      </c>
    </row>
    <row r="67" spans="1:7" x14ac:dyDescent="0.2">
      <c r="A67" s="35" t="s">
        <v>39</v>
      </c>
      <c r="B67" s="36">
        <v>0</v>
      </c>
      <c r="C67" s="36">
        <v>0</v>
      </c>
      <c r="D67" s="36">
        <f t="shared" si="0"/>
        <v>0</v>
      </c>
      <c r="E67" s="36">
        <v>0</v>
      </c>
      <c r="F67" s="36">
        <v>0</v>
      </c>
      <c r="G67" s="36">
        <f t="shared" si="1"/>
        <v>0</v>
      </c>
    </row>
    <row r="68" spans="1:7" x14ac:dyDescent="0.2">
      <c r="A68" s="35" t="s">
        <v>40</v>
      </c>
      <c r="B68" s="36">
        <v>0</v>
      </c>
      <c r="C68" s="36">
        <v>0</v>
      </c>
      <c r="D68" s="36">
        <f t="shared" si="0"/>
        <v>0</v>
      </c>
      <c r="E68" s="36">
        <v>0</v>
      </c>
      <c r="F68" s="36">
        <v>0</v>
      </c>
      <c r="G68" s="36">
        <f t="shared" si="1"/>
        <v>0</v>
      </c>
    </row>
    <row r="69" spans="1:7" x14ac:dyDescent="0.2">
      <c r="A69" s="35" t="s">
        <v>69</v>
      </c>
      <c r="B69" s="36">
        <f>SUM(B70:B76)</f>
        <v>0</v>
      </c>
      <c r="C69" s="36">
        <f>SUM(C70:C76)</f>
        <v>0</v>
      </c>
      <c r="D69" s="36">
        <f t="shared" si="0"/>
        <v>0</v>
      </c>
      <c r="E69" s="36">
        <f>SUM(E70:E76)</f>
        <v>0</v>
      </c>
      <c r="F69" s="36">
        <f>SUM(F70:F76)</f>
        <v>0</v>
      </c>
      <c r="G69" s="36">
        <f t="shared" si="1"/>
        <v>0</v>
      </c>
    </row>
    <row r="70" spans="1:7" x14ac:dyDescent="0.2">
      <c r="A70" s="35" t="s">
        <v>118</v>
      </c>
      <c r="B70" s="36">
        <v>0</v>
      </c>
      <c r="C70" s="36">
        <v>0</v>
      </c>
      <c r="D70" s="36">
        <f t="shared" ref="D70:D76" si="2">B70+C70</f>
        <v>0</v>
      </c>
      <c r="E70" s="36">
        <v>0</v>
      </c>
      <c r="F70" s="36">
        <v>0</v>
      </c>
      <c r="G70" s="36">
        <f t="shared" ref="G70:G76" si="3">D70-E70</f>
        <v>0</v>
      </c>
    </row>
    <row r="71" spans="1:7" x14ac:dyDescent="0.2">
      <c r="A71" s="35" t="s">
        <v>119</v>
      </c>
      <c r="B71" s="36">
        <v>0</v>
      </c>
      <c r="C71" s="36">
        <v>0</v>
      </c>
      <c r="D71" s="36">
        <f t="shared" si="2"/>
        <v>0</v>
      </c>
      <c r="E71" s="36">
        <v>0</v>
      </c>
      <c r="F71" s="36">
        <v>0</v>
      </c>
      <c r="G71" s="36">
        <f t="shared" si="3"/>
        <v>0</v>
      </c>
    </row>
    <row r="72" spans="1:7" x14ac:dyDescent="0.2">
      <c r="A72" s="35" t="s">
        <v>120</v>
      </c>
      <c r="B72" s="36">
        <v>0</v>
      </c>
      <c r="C72" s="36">
        <v>0</v>
      </c>
      <c r="D72" s="36">
        <f t="shared" si="2"/>
        <v>0</v>
      </c>
      <c r="E72" s="36">
        <v>0</v>
      </c>
      <c r="F72" s="36">
        <v>0</v>
      </c>
      <c r="G72" s="36">
        <f t="shared" si="3"/>
        <v>0</v>
      </c>
    </row>
    <row r="73" spans="1:7" x14ac:dyDescent="0.2">
      <c r="A73" s="35" t="s">
        <v>121</v>
      </c>
      <c r="B73" s="36">
        <v>0</v>
      </c>
      <c r="C73" s="36">
        <v>0</v>
      </c>
      <c r="D73" s="36">
        <f t="shared" si="2"/>
        <v>0</v>
      </c>
      <c r="E73" s="36">
        <v>0</v>
      </c>
      <c r="F73" s="36">
        <v>0</v>
      </c>
      <c r="G73" s="36">
        <f t="shared" si="3"/>
        <v>0</v>
      </c>
    </row>
    <row r="74" spans="1:7" x14ac:dyDescent="0.2">
      <c r="A74" s="35" t="s">
        <v>122</v>
      </c>
      <c r="B74" s="36">
        <v>0</v>
      </c>
      <c r="C74" s="36">
        <v>0</v>
      </c>
      <c r="D74" s="36">
        <f t="shared" si="2"/>
        <v>0</v>
      </c>
      <c r="E74" s="36">
        <v>0</v>
      </c>
      <c r="F74" s="36">
        <v>0</v>
      </c>
      <c r="G74" s="36">
        <f t="shared" si="3"/>
        <v>0</v>
      </c>
    </row>
    <row r="75" spans="1:7" x14ac:dyDescent="0.2">
      <c r="A75" s="35" t="s">
        <v>123</v>
      </c>
      <c r="B75" s="36">
        <v>0</v>
      </c>
      <c r="C75" s="36">
        <v>0</v>
      </c>
      <c r="D75" s="36">
        <f t="shared" si="2"/>
        <v>0</v>
      </c>
      <c r="E75" s="36">
        <v>0</v>
      </c>
      <c r="F75" s="36">
        <v>0</v>
      </c>
      <c r="G75" s="36">
        <f t="shared" si="3"/>
        <v>0</v>
      </c>
    </row>
    <row r="76" spans="1:7" x14ac:dyDescent="0.2">
      <c r="A76" s="35" t="s">
        <v>124</v>
      </c>
      <c r="B76" s="36">
        <v>0</v>
      </c>
      <c r="C76" s="36">
        <v>0</v>
      </c>
      <c r="D76" s="36">
        <f t="shared" si="2"/>
        <v>0</v>
      </c>
      <c r="E76" s="36">
        <v>0</v>
      </c>
      <c r="F76" s="36">
        <v>0</v>
      </c>
      <c r="G76" s="36">
        <f t="shared" si="3"/>
        <v>0</v>
      </c>
    </row>
    <row r="77" spans="1:7" x14ac:dyDescent="0.2">
      <c r="A77" s="37" t="s">
        <v>53</v>
      </c>
      <c r="B77" s="15">
        <f t="shared" ref="B77:G77" si="4">SUM(B5+B13+B23+B33+B43+B53+B57+B65+B69)</f>
        <v>4054000</v>
      </c>
      <c r="C77" s="15">
        <f t="shared" si="4"/>
        <v>1327406.69</v>
      </c>
      <c r="D77" s="15">
        <f t="shared" si="4"/>
        <v>5381406.6899999985</v>
      </c>
      <c r="E77" s="15">
        <f t="shared" si="4"/>
        <v>1855262.8099999998</v>
      </c>
      <c r="F77" s="15">
        <f t="shared" si="4"/>
        <v>1855262.8099999998</v>
      </c>
      <c r="G77" s="15">
        <f t="shared" si="4"/>
        <v>3526143.88</v>
      </c>
    </row>
    <row r="82" spans="1:5" x14ac:dyDescent="0.2">
      <c r="A82" s="33"/>
      <c r="B82" s="34"/>
      <c r="C82" s="34"/>
      <c r="D82" s="41"/>
      <c r="E82" s="41"/>
    </row>
    <row r="83" spans="1:5" x14ac:dyDescent="0.2">
      <c r="A83" s="33"/>
      <c r="B83" s="34"/>
      <c r="C83" s="34"/>
      <c r="D83" s="41"/>
      <c r="E83" s="41"/>
    </row>
  </sheetData>
  <sheetProtection formatCells="0" formatColumns="0" formatRows="0" autoFilter="0"/>
  <mergeCells count="6">
    <mergeCell ref="D83:E83"/>
    <mergeCell ref="A1:G1"/>
    <mergeCell ref="B2:F2"/>
    <mergeCell ref="G2:G3"/>
    <mergeCell ref="A2:A4"/>
    <mergeCell ref="D82:E82"/>
  </mergeCells>
  <printOptions horizontalCentered="1"/>
  <pageMargins left="0.12" right="0.19" top="0.74803149606299213" bottom="0.74803149606299213" header="0.31496062992125984" footer="0.31496062992125984"/>
  <pageSetup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showGridLines="0" zoomScaleNormal="100" workbookViewId="0">
      <selection activeCell="G15" sqref="G15"/>
    </sheetView>
  </sheetViews>
  <sheetFormatPr baseColWidth="10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43" t="s">
        <v>138</v>
      </c>
      <c r="B1" s="43"/>
      <c r="C1" s="43"/>
      <c r="D1" s="43"/>
      <c r="E1" s="43"/>
      <c r="F1" s="43"/>
      <c r="G1" s="44"/>
    </row>
    <row r="2" spans="1:7" x14ac:dyDescent="0.2">
      <c r="A2" s="48"/>
      <c r="B2" s="42" t="s">
        <v>60</v>
      </c>
      <c r="C2" s="43"/>
      <c r="D2" s="43"/>
      <c r="E2" s="43"/>
      <c r="F2" s="44"/>
      <c r="G2" s="45" t="s">
        <v>59</v>
      </c>
    </row>
    <row r="3" spans="1:7" ht="24.95" customHeight="1" x14ac:dyDescent="0.2">
      <c r="A3" s="50"/>
      <c r="B3" s="5" t="s">
        <v>55</v>
      </c>
      <c r="C3" s="5" t="s">
        <v>125</v>
      </c>
      <c r="D3" s="5" t="s">
        <v>56</v>
      </c>
      <c r="E3" s="5" t="s">
        <v>57</v>
      </c>
      <c r="F3" s="5" t="s">
        <v>58</v>
      </c>
      <c r="G3" s="46"/>
    </row>
    <row r="4" spans="1:7" x14ac:dyDescent="0.2">
      <c r="A4" s="52"/>
      <c r="B4" s="6">
        <v>1</v>
      </c>
      <c r="C4" s="6">
        <v>2</v>
      </c>
      <c r="D4" s="6" t="s">
        <v>126</v>
      </c>
      <c r="E4" s="6">
        <v>4</v>
      </c>
      <c r="F4" s="6">
        <v>5</v>
      </c>
      <c r="G4" s="6" t="s">
        <v>127</v>
      </c>
    </row>
    <row r="5" spans="1:7" x14ac:dyDescent="0.2">
      <c r="A5" s="11"/>
      <c r="B5" s="13"/>
      <c r="C5" s="13"/>
      <c r="D5" s="13"/>
      <c r="E5" s="13"/>
      <c r="F5" s="13"/>
      <c r="G5" s="13"/>
    </row>
    <row r="6" spans="1:7" x14ac:dyDescent="0.2">
      <c r="A6" s="11" t="s">
        <v>0</v>
      </c>
      <c r="B6" s="31">
        <v>4054000</v>
      </c>
      <c r="C6" s="31">
        <v>1217666.72</v>
      </c>
      <c r="D6" s="31">
        <f>B6+C6</f>
        <v>5271666.72</v>
      </c>
      <c r="E6" s="31">
        <v>1800392.83</v>
      </c>
      <c r="F6" s="31">
        <v>1800392.83</v>
      </c>
      <c r="G6" s="31">
        <f>D6-E6</f>
        <v>3471273.8899999997</v>
      </c>
    </row>
    <row r="7" spans="1:7" x14ac:dyDescent="0.2">
      <c r="A7" s="11"/>
      <c r="B7" s="31"/>
      <c r="C7" s="31"/>
      <c r="D7" s="31"/>
      <c r="E7" s="31"/>
      <c r="F7" s="31"/>
      <c r="G7" s="31"/>
    </row>
    <row r="8" spans="1:7" x14ac:dyDescent="0.2">
      <c r="A8" s="11" t="s">
        <v>1</v>
      </c>
      <c r="B8" s="31">
        <v>0</v>
      </c>
      <c r="C8" s="31">
        <v>109739.97</v>
      </c>
      <c r="D8" s="31">
        <f>B8+C8</f>
        <v>109739.97</v>
      </c>
      <c r="E8" s="31">
        <v>54869.98</v>
      </c>
      <c r="F8" s="31">
        <v>54869.98</v>
      </c>
      <c r="G8" s="31">
        <f>D8-E8</f>
        <v>54869.99</v>
      </c>
    </row>
    <row r="9" spans="1:7" x14ac:dyDescent="0.2">
      <c r="A9" s="11"/>
      <c r="B9" s="31"/>
      <c r="C9" s="31"/>
      <c r="D9" s="31"/>
      <c r="E9" s="31"/>
      <c r="F9" s="31"/>
      <c r="G9" s="31"/>
    </row>
    <row r="10" spans="1:7" x14ac:dyDescent="0.2">
      <c r="A10" s="11" t="s">
        <v>2</v>
      </c>
      <c r="B10" s="31">
        <v>0</v>
      </c>
      <c r="C10" s="31">
        <v>0</v>
      </c>
      <c r="D10" s="31">
        <f>B10+C10</f>
        <v>0</v>
      </c>
      <c r="E10" s="31">
        <v>0</v>
      </c>
      <c r="F10" s="31">
        <v>0</v>
      </c>
      <c r="G10" s="31">
        <f>D10-E10</f>
        <v>0</v>
      </c>
    </row>
    <row r="11" spans="1:7" x14ac:dyDescent="0.2">
      <c r="A11" s="11"/>
      <c r="B11" s="31"/>
      <c r="C11" s="31"/>
      <c r="D11" s="31"/>
      <c r="E11" s="31"/>
      <c r="F11" s="31"/>
      <c r="G11" s="31"/>
    </row>
    <row r="12" spans="1:7" x14ac:dyDescent="0.2">
      <c r="A12" s="11" t="s">
        <v>41</v>
      </c>
      <c r="B12" s="31">
        <v>0</v>
      </c>
      <c r="C12" s="31">
        <v>0</v>
      </c>
      <c r="D12" s="31">
        <f>B12+C12</f>
        <v>0</v>
      </c>
      <c r="E12" s="31">
        <v>0</v>
      </c>
      <c r="F12" s="31">
        <v>0</v>
      </c>
      <c r="G12" s="31">
        <f>D12-E12</f>
        <v>0</v>
      </c>
    </row>
    <row r="13" spans="1:7" x14ac:dyDescent="0.2">
      <c r="A13" s="11"/>
      <c r="B13" s="31"/>
      <c r="C13" s="31"/>
      <c r="D13" s="31"/>
      <c r="E13" s="31"/>
      <c r="F13" s="31"/>
      <c r="G13" s="31"/>
    </row>
    <row r="14" spans="1:7" x14ac:dyDescent="0.2">
      <c r="A14" s="11" t="s">
        <v>38</v>
      </c>
      <c r="B14" s="31">
        <v>0</v>
      </c>
      <c r="C14" s="31">
        <v>0</v>
      </c>
      <c r="D14" s="31">
        <f>B14+C14</f>
        <v>0</v>
      </c>
      <c r="E14" s="31">
        <v>0</v>
      </c>
      <c r="F14" s="31">
        <v>0</v>
      </c>
      <c r="G14" s="31">
        <f>D14-E14</f>
        <v>0</v>
      </c>
    </row>
    <row r="15" spans="1:7" x14ac:dyDescent="0.2">
      <c r="A15" s="12"/>
      <c r="B15" s="32"/>
      <c r="C15" s="32"/>
      <c r="D15" s="32"/>
      <c r="E15" s="32"/>
      <c r="F15" s="32"/>
      <c r="G15" s="32"/>
    </row>
    <row r="16" spans="1:7" x14ac:dyDescent="0.2">
      <c r="A16" s="7" t="s">
        <v>53</v>
      </c>
      <c r="B16" s="10">
        <f>SUM(B6+B8+B10+B12+B14)</f>
        <v>4054000</v>
      </c>
      <c r="C16" s="10">
        <f>SUM(C6+C8+C10+C12+C14)</f>
        <v>1327406.69</v>
      </c>
      <c r="D16" s="10">
        <f>SUM(D6+D8+D10+D12+D14)</f>
        <v>5381406.6899999995</v>
      </c>
      <c r="E16" s="10">
        <f t="shared" ref="E16:G16" si="0">SUM(E6+E8+E10+E12+E14)</f>
        <v>1855262.81</v>
      </c>
      <c r="F16" s="10">
        <f t="shared" si="0"/>
        <v>1855262.81</v>
      </c>
      <c r="G16" s="10">
        <f t="shared" si="0"/>
        <v>3526143.88</v>
      </c>
    </row>
    <row r="20" spans="1:5" x14ac:dyDescent="0.2">
      <c r="A20" s="33"/>
      <c r="B20" s="34"/>
      <c r="C20" s="34"/>
      <c r="D20" s="41"/>
      <c r="E20" s="41"/>
    </row>
    <row r="21" spans="1:5" x14ac:dyDescent="0.2">
      <c r="A21" s="33"/>
      <c r="B21" s="34"/>
      <c r="C21" s="34"/>
      <c r="D21" s="41"/>
      <c r="E21" s="41"/>
    </row>
  </sheetData>
  <sheetProtection formatCells="0" formatColumns="0" formatRows="0" autoFilter="0"/>
  <mergeCells count="6">
    <mergeCell ref="D21:E21"/>
    <mergeCell ref="A1:G1"/>
    <mergeCell ref="B2:F2"/>
    <mergeCell ref="G2:G3"/>
    <mergeCell ref="A2:A4"/>
    <mergeCell ref="D20:E20"/>
  </mergeCells>
  <printOptions horizontalCentered="1"/>
  <pageMargins left="0.15748031496062992" right="0.23622047244094491" top="0.74803149606299213" bottom="0.74803149606299213" header="0.31496062992125984" footer="0.31496062992125984"/>
  <pageSetup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8"/>
  <sheetViews>
    <sheetView showGridLines="0" workbookViewId="0">
      <selection sqref="A1:H1"/>
    </sheetView>
  </sheetViews>
  <sheetFormatPr baseColWidth="10" defaultRowHeight="11.25" x14ac:dyDescent="0.2"/>
  <cols>
    <col min="1" max="1" width="2.83203125" style="1" customWidth="1"/>
    <col min="2" max="2" width="60.83203125" style="1" customWidth="1"/>
    <col min="3" max="8" width="18.33203125" style="1" customWidth="1"/>
    <col min="9" max="16384" width="12" style="1"/>
  </cols>
  <sheetData>
    <row r="1" spans="1:8" ht="54" customHeight="1" x14ac:dyDescent="0.2">
      <c r="A1" s="42" t="s">
        <v>137</v>
      </c>
      <c r="B1" s="43"/>
      <c r="C1" s="43"/>
      <c r="D1" s="43"/>
      <c r="E1" s="43"/>
      <c r="F1" s="43"/>
      <c r="G1" s="43"/>
      <c r="H1" s="44"/>
    </row>
    <row r="2" spans="1:8" x14ac:dyDescent="0.2">
      <c r="B2" s="19"/>
      <c r="C2" s="19"/>
      <c r="D2" s="19"/>
      <c r="E2" s="19"/>
      <c r="F2" s="19"/>
      <c r="G2" s="19"/>
      <c r="H2" s="19"/>
    </row>
    <row r="3" spans="1:8" x14ac:dyDescent="0.2">
      <c r="A3" s="47" t="s">
        <v>54</v>
      </c>
      <c r="B3" s="48"/>
      <c r="C3" s="42" t="s">
        <v>60</v>
      </c>
      <c r="D3" s="43"/>
      <c r="E3" s="43"/>
      <c r="F3" s="43"/>
      <c r="G3" s="44"/>
      <c r="H3" s="45" t="s">
        <v>59</v>
      </c>
    </row>
    <row r="4" spans="1:8" ht="24.95" customHeight="1" x14ac:dyDescent="0.2">
      <c r="A4" s="49"/>
      <c r="B4" s="50"/>
      <c r="C4" s="5" t="s">
        <v>55</v>
      </c>
      <c r="D4" s="5" t="s">
        <v>125</v>
      </c>
      <c r="E4" s="5" t="s">
        <v>56</v>
      </c>
      <c r="F4" s="5" t="s">
        <v>57</v>
      </c>
      <c r="G4" s="5" t="s">
        <v>58</v>
      </c>
      <c r="H4" s="46"/>
    </row>
    <row r="5" spans="1:8" x14ac:dyDescent="0.2">
      <c r="A5" s="51"/>
      <c r="B5" s="52"/>
      <c r="C5" s="6">
        <v>1</v>
      </c>
      <c r="D5" s="6">
        <v>2</v>
      </c>
      <c r="E5" s="6" t="s">
        <v>126</v>
      </c>
      <c r="F5" s="6">
        <v>4</v>
      </c>
      <c r="G5" s="6">
        <v>5</v>
      </c>
      <c r="H5" s="6" t="s">
        <v>127</v>
      </c>
    </row>
    <row r="6" spans="1:8" x14ac:dyDescent="0.2">
      <c r="A6" s="20"/>
      <c r="B6" s="16"/>
      <c r="C6" s="28"/>
      <c r="D6" s="28"/>
      <c r="E6" s="28"/>
      <c r="F6" s="28"/>
      <c r="G6" s="28"/>
      <c r="H6" s="28"/>
    </row>
    <row r="7" spans="1:8" x14ac:dyDescent="0.2">
      <c r="A7" s="4" t="s">
        <v>128</v>
      </c>
      <c r="B7" s="14"/>
      <c r="C7" s="8">
        <v>1417811.4</v>
      </c>
      <c r="D7" s="8">
        <v>772974.39</v>
      </c>
      <c r="E7" s="8">
        <f>C7+D7</f>
        <v>2190785.79</v>
      </c>
      <c r="F7" s="8">
        <v>777489.83</v>
      </c>
      <c r="G7" s="8">
        <v>777489.83</v>
      </c>
      <c r="H7" s="8">
        <f>E7-F7</f>
        <v>1413295.96</v>
      </c>
    </row>
    <row r="8" spans="1:8" x14ac:dyDescent="0.2">
      <c r="A8" s="4" t="s">
        <v>129</v>
      </c>
      <c r="B8" s="14"/>
      <c r="C8" s="8">
        <v>420693.7</v>
      </c>
      <c r="D8" s="8">
        <v>133860.10999999999</v>
      </c>
      <c r="E8" s="8">
        <f t="shared" ref="E8:E13" si="0">C8+D8</f>
        <v>554553.81000000006</v>
      </c>
      <c r="F8" s="8">
        <v>147811.59</v>
      </c>
      <c r="G8" s="8">
        <v>147811.59</v>
      </c>
      <c r="H8" s="8">
        <f t="shared" ref="H8:H13" si="1">E8-F8</f>
        <v>406742.22000000009</v>
      </c>
    </row>
    <row r="9" spans="1:8" x14ac:dyDescent="0.2">
      <c r="A9" s="4" t="s">
        <v>130</v>
      </c>
      <c r="B9" s="14"/>
      <c r="C9" s="8">
        <v>189641.48</v>
      </c>
      <c r="D9" s="8">
        <v>59750</v>
      </c>
      <c r="E9" s="8">
        <f t="shared" si="0"/>
        <v>249391.48</v>
      </c>
      <c r="F9" s="8">
        <v>60401.84</v>
      </c>
      <c r="G9" s="8">
        <v>60401.84</v>
      </c>
      <c r="H9" s="8">
        <f t="shared" si="1"/>
        <v>188989.64</v>
      </c>
    </row>
    <row r="10" spans="1:8" x14ac:dyDescent="0.2">
      <c r="A10" s="4" t="s">
        <v>131</v>
      </c>
      <c r="B10" s="14"/>
      <c r="C10" s="8">
        <v>421642.78</v>
      </c>
      <c r="D10" s="8">
        <v>90129.98</v>
      </c>
      <c r="E10" s="8">
        <f t="shared" si="0"/>
        <v>511772.76</v>
      </c>
      <c r="F10" s="8">
        <v>180493.84</v>
      </c>
      <c r="G10" s="8">
        <v>180493.84</v>
      </c>
      <c r="H10" s="8">
        <f t="shared" si="1"/>
        <v>331278.92000000004</v>
      </c>
    </row>
    <row r="11" spans="1:8" x14ac:dyDescent="0.2">
      <c r="A11" s="4" t="s">
        <v>132</v>
      </c>
      <c r="B11" s="14"/>
      <c r="C11" s="8">
        <v>103079.21</v>
      </c>
      <c r="D11" s="8">
        <v>26350</v>
      </c>
      <c r="E11" s="8">
        <f t="shared" si="0"/>
        <v>129429.21</v>
      </c>
      <c r="F11" s="8">
        <v>41616.400000000001</v>
      </c>
      <c r="G11" s="8">
        <v>41616.400000000001</v>
      </c>
      <c r="H11" s="8">
        <f t="shared" si="1"/>
        <v>87812.81</v>
      </c>
    </row>
    <row r="12" spans="1:8" x14ac:dyDescent="0.2">
      <c r="A12" s="4" t="s">
        <v>133</v>
      </c>
      <c r="B12" s="14"/>
      <c r="C12" s="8">
        <v>438001.88</v>
      </c>
      <c r="D12" s="8">
        <v>13350</v>
      </c>
      <c r="E12" s="8">
        <f t="shared" si="0"/>
        <v>451351.88</v>
      </c>
      <c r="F12" s="8">
        <v>186716.91</v>
      </c>
      <c r="G12" s="8">
        <v>186716.91</v>
      </c>
      <c r="H12" s="8">
        <f t="shared" si="1"/>
        <v>264634.96999999997</v>
      </c>
    </row>
    <row r="13" spans="1:8" x14ac:dyDescent="0.2">
      <c r="A13" s="4" t="s">
        <v>134</v>
      </c>
      <c r="B13" s="14"/>
      <c r="C13" s="8">
        <v>763649.39</v>
      </c>
      <c r="D13" s="8">
        <v>137350</v>
      </c>
      <c r="E13" s="8">
        <f t="shared" si="0"/>
        <v>900999.39</v>
      </c>
      <c r="F13" s="8">
        <v>321452.84000000003</v>
      </c>
      <c r="G13" s="8">
        <v>321452.84000000003</v>
      </c>
      <c r="H13" s="8">
        <f t="shared" si="1"/>
        <v>579546.55000000005</v>
      </c>
    </row>
    <row r="14" spans="1:8" x14ac:dyDescent="0.2">
      <c r="A14" s="4" t="s">
        <v>135</v>
      </c>
      <c r="B14" s="14"/>
      <c r="C14" s="8">
        <v>299480.15999999997</v>
      </c>
      <c r="D14" s="8">
        <v>93642.21</v>
      </c>
      <c r="E14" s="8">
        <f t="shared" ref="E14" si="2">C14+D14</f>
        <v>393122.37</v>
      </c>
      <c r="F14" s="8">
        <v>139279.56</v>
      </c>
      <c r="G14" s="8">
        <v>139279.56</v>
      </c>
      <c r="H14" s="8">
        <f t="shared" ref="H14" si="3">E14-F14</f>
        <v>253842.81</v>
      </c>
    </row>
    <row r="15" spans="1:8" x14ac:dyDescent="0.2">
      <c r="A15" s="4"/>
      <c r="B15" s="14"/>
      <c r="C15" s="8"/>
      <c r="D15" s="8"/>
      <c r="E15" s="8"/>
      <c r="F15" s="8"/>
      <c r="G15" s="8"/>
      <c r="H15" s="8"/>
    </row>
    <row r="16" spans="1:8" x14ac:dyDescent="0.2">
      <c r="A16" s="4"/>
      <c r="B16" s="17"/>
      <c r="C16" s="9"/>
      <c r="D16" s="9"/>
      <c r="E16" s="9"/>
      <c r="F16" s="9"/>
      <c r="G16" s="9"/>
      <c r="H16" s="9"/>
    </row>
    <row r="17" spans="1:8" x14ac:dyDescent="0.2">
      <c r="A17" s="18"/>
      <c r="B17" s="30" t="s">
        <v>53</v>
      </c>
      <c r="C17" s="15">
        <f t="shared" ref="C17:H17" si="4">SUM(C7:C16)</f>
        <v>4054000</v>
      </c>
      <c r="D17" s="15">
        <f t="shared" si="4"/>
        <v>1327406.69</v>
      </c>
      <c r="E17" s="15">
        <f t="shared" si="4"/>
        <v>5381406.6899999995</v>
      </c>
      <c r="F17" s="15">
        <f t="shared" si="4"/>
        <v>1855262.8099999998</v>
      </c>
      <c r="G17" s="15">
        <f t="shared" si="4"/>
        <v>1855262.8099999998</v>
      </c>
      <c r="H17" s="15">
        <f t="shared" si="4"/>
        <v>3526143.8800000004</v>
      </c>
    </row>
    <row r="20" spans="1:8" ht="45" customHeight="1" x14ac:dyDescent="0.2">
      <c r="A20" s="42" t="s">
        <v>140</v>
      </c>
      <c r="B20" s="43"/>
      <c r="C20" s="43"/>
      <c r="D20" s="43"/>
      <c r="E20" s="43"/>
      <c r="F20" s="43"/>
      <c r="G20" s="43"/>
      <c r="H20" s="44"/>
    </row>
    <row r="22" spans="1:8" x14ac:dyDescent="0.2">
      <c r="A22" s="47" t="s">
        <v>54</v>
      </c>
      <c r="B22" s="48"/>
      <c r="C22" s="42" t="s">
        <v>60</v>
      </c>
      <c r="D22" s="43"/>
      <c r="E22" s="43"/>
      <c r="F22" s="43"/>
      <c r="G22" s="44"/>
      <c r="H22" s="45" t="s">
        <v>59</v>
      </c>
    </row>
    <row r="23" spans="1:8" ht="22.5" x14ac:dyDescent="0.2">
      <c r="A23" s="49"/>
      <c r="B23" s="50"/>
      <c r="C23" s="5" t="s">
        <v>55</v>
      </c>
      <c r="D23" s="5" t="s">
        <v>125</v>
      </c>
      <c r="E23" s="5" t="s">
        <v>56</v>
      </c>
      <c r="F23" s="5" t="s">
        <v>57</v>
      </c>
      <c r="G23" s="5" t="s">
        <v>58</v>
      </c>
      <c r="H23" s="46"/>
    </row>
    <row r="24" spans="1:8" x14ac:dyDescent="0.2">
      <c r="A24" s="51"/>
      <c r="B24" s="52"/>
      <c r="C24" s="6">
        <v>1</v>
      </c>
      <c r="D24" s="6">
        <v>2</v>
      </c>
      <c r="E24" s="6" t="s">
        <v>126</v>
      </c>
      <c r="F24" s="6">
        <v>4</v>
      </c>
      <c r="G24" s="6">
        <v>5</v>
      </c>
      <c r="H24" s="6" t="s">
        <v>127</v>
      </c>
    </row>
    <row r="25" spans="1:8" x14ac:dyDescent="0.2">
      <c r="A25" s="20"/>
      <c r="B25" s="21"/>
      <c r="C25" s="25"/>
      <c r="D25" s="25"/>
      <c r="E25" s="25"/>
      <c r="F25" s="25"/>
      <c r="G25" s="25"/>
      <c r="H25" s="25"/>
    </row>
    <row r="26" spans="1:8" x14ac:dyDescent="0.2">
      <c r="A26" s="4" t="s">
        <v>8</v>
      </c>
      <c r="B26" s="2"/>
      <c r="C26" s="26">
        <v>0</v>
      </c>
      <c r="D26" s="26">
        <v>0</v>
      </c>
      <c r="E26" s="26">
        <f>C26+D26</f>
        <v>0</v>
      </c>
      <c r="F26" s="26">
        <v>0</v>
      </c>
      <c r="G26" s="26">
        <v>0</v>
      </c>
      <c r="H26" s="26">
        <f>E26-F26</f>
        <v>0</v>
      </c>
    </row>
    <row r="27" spans="1:8" x14ac:dyDescent="0.2">
      <c r="A27" s="4" t="s">
        <v>9</v>
      </c>
      <c r="B27" s="2"/>
      <c r="C27" s="26">
        <v>0</v>
      </c>
      <c r="D27" s="26">
        <v>0</v>
      </c>
      <c r="E27" s="26">
        <f t="shared" ref="E27:E29" si="5">C27+D27</f>
        <v>0</v>
      </c>
      <c r="F27" s="26">
        <v>0</v>
      </c>
      <c r="G27" s="26">
        <v>0</v>
      </c>
      <c r="H27" s="26">
        <f t="shared" ref="H27:H29" si="6">E27-F27</f>
        <v>0</v>
      </c>
    </row>
    <row r="28" spans="1:8" x14ac:dyDescent="0.2">
      <c r="A28" s="4" t="s">
        <v>10</v>
      </c>
      <c r="B28" s="2"/>
      <c r="C28" s="26">
        <v>0</v>
      </c>
      <c r="D28" s="26">
        <v>0</v>
      </c>
      <c r="E28" s="26">
        <f t="shared" si="5"/>
        <v>0</v>
      </c>
      <c r="F28" s="26">
        <v>0</v>
      </c>
      <c r="G28" s="26">
        <v>0</v>
      </c>
      <c r="H28" s="26">
        <f t="shared" si="6"/>
        <v>0</v>
      </c>
    </row>
    <row r="29" spans="1:8" x14ac:dyDescent="0.2">
      <c r="A29" s="4" t="s">
        <v>11</v>
      </c>
      <c r="B29" s="2"/>
      <c r="C29" s="26">
        <v>0</v>
      </c>
      <c r="D29" s="26">
        <v>0</v>
      </c>
      <c r="E29" s="26">
        <f t="shared" si="5"/>
        <v>0</v>
      </c>
      <c r="F29" s="26">
        <v>0</v>
      </c>
      <c r="G29" s="26">
        <v>0</v>
      </c>
      <c r="H29" s="26">
        <f t="shared" si="6"/>
        <v>0</v>
      </c>
    </row>
    <row r="30" spans="1:8" x14ac:dyDescent="0.2">
      <c r="A30" s="4"/>
      <c r="B30" s="2"/>
      <c r="C30" s="27"/>
      <c r="D30" s="27"/>
      <c r="E30" s="27"/>
      <c r="F30" s="27"/>
      <c r="G30" s="27"/>
      <c r="H30" s="27"/>
    </row>
    <row r="31" spans="1:8" x14ac:dyDescent="0.2">
      <c r="A31" s="18"/>
      <c r="B31" s="30" t="s">
        <v>53</v>
      </c>
      <c r="C31" s="15">
        <f>SUM(C26:C30)</f>
        <v>0</v>
      </c>
      <c r="D31" s="15">
        <f>SUM(D26:D30)</f>
        <v>0</v>
      </c>
      <c r="E31" s="15">
        <f>SUM(E26:E29)</f>
        <v>0</v>
      </c>
      <c r="F31" s="15">
        <f>SUM(F26:F29)</f>
        <v>0</v>
      </c>
      <c r="G31" s="15">
        <f>SUM(G26:G29)</f>
        <v>0</v>
      </c>
      <c r="H31" s="15">
        <f>SUM(H26:H29)</f>
        <v>0</v>
      </c>
    </row>
    <row r="34" spans="1:8" ht="45" customHeight="1" x14ac:dyDescent="0.2">
      <c r="A34" s="42" t="s">
        <v>141</v>
      </c>
      <c r="B34" s="43"/>
      <c r="C34" s="43"/>
      <c r="D34" s="43"/>
      <c r="E34" s="43"/>
      <c r="F34" s="43"/>
      <c r="G34" s="43"/>
      <c r="H34" s="44"/>
    </row>
    <row r="35" spans="1:8" x14ac:dyDescent="0.2">
      <c r="A35" s="47" t="s">
        <v>54</v>
      </c>
      <c r="B35" s="48"/>
      <c r="C35" s="42" t="s">
        <v>60</v>
      </c>
      <c r="D35" s="43"/>
      <c r="E35" s="43"/>
      <c r="F35" s="43"/>
      <c r="G35" s="44"/>
      <c r="H35" s="45" t="s">
        <v>59</v>
      </c>
    </row>
    <row r="36" spans="1:8" ht="22.5" x14ac:dyDescent="0.2">
      <c r="A36" s="49"/>
      <c r="B36" s="50"/>
      <c r="C36" s="5" t="s">
        <v>55</v>
      </c>
      <c r="D36" s="5" t="s">
        <v>125</v>
      </c>
      <c r="E36" s="5" t="s">
        <v>56</v>
      </c>
      <c r="F36" s="5" t="s">
        <v>57</v>
      </c>
      <c r="G36" s="5" t="s">
        <v>58</v>
      </c>
      <c r="H36" s="46"/>
    </row>
    <row r="37" spans="1:8" x14ac:dyDescent="0.2">
      <c r="A37" s="51"/>
      <c r="B37" s="52"/>
      <c r="C37" s="6">
        <v>1</v>
      </c>
      <c r="D37" s="6">
        <v>2</v>
      </c>
      <c r="E37" s="6" t="s">
        <v>126</v>
      </c>
      <c r="F37" s="6">
        <v>4</v>
      </c>
      <c r="G37" s="6">
        <v>5</v>
      </c>
      <c r="H37" s="6" t="s">
        <v>127</v>
      </c>
    </row>
    <row r="38" spans="1:8" x14ac:dyDescent="0.2">
      <c r="A38" s="20"/>
      <c r="B38" s="21"/>
      <c r="C38" s="25"/>
      <c r="D38" s="25"/>
      <c r="E38" s="25"/>
      <c r="F38" s="25"/>
      <c r="G38" s="25"/>
      <c r="H38" s="25"/>
    </row>
    <row r="39" spans="1:8" ht="22.5" x14ac:dyDescent="0.2">
      <c r="A39" s="4"/>
      <c r="B39" s="23" t="s">
        <v>13</v>
      </c>
      <c r="C39" s="26">
        <v>0</v>
      </c>
      <c r="D39" s="26">
        <v>0</v>
      </c>
      <c r="E39" s="26">
        <f>C39+D39</f>
        <v>0</v>
      </c>
      <c r="F39" s="26">
        <v>0</v>
      </c>
      <c r="G39" s="26">
        <v>0</v>
      </c>
      <c r="H39" s="26">
        <f>E39-F39</f>
        <v>0</v>
      </c>
    </row>
    <row r="40" spans="1:8" x14ac:dyDescent="0.2">
      <c r="A40" s="4"/>
      <c r="B40" s="23"/>
      <c r="C40" s="26"/>
      <c r="D40" s="26"/>
      <c r="E40" s="26"/>
      <c r="F40" s="26"/>
      <c r="G40" s="26"/>
      <c r="H40" s="26"/>
    </row>
    <row r="41" spans="1:8" x14ac:dyDescent="0.2">
      <c r="A41" s="4"/>
      <c r="B41" s="23" t="s">
        <v>12</v>
      </c>
      <c r="C41" s="26">
        <v>0</v>
      </c>
      <c r="D41" s="26">
        <v>0</v>
      </c>
      <c r="E41" s="26">
        <f>C41+D41</f>
        <v>0</v>
      </c>
      <c r="F41" s="26">
        <v>0</v>
      </c>
      <c r="G41" s="26">
        <v>0</v>
      </c>
      <c r="H41" s="26">
        <f>E41-F41</f>
        <v>0</v>
      </c>
    </row>
    <row r="42" spans="1:8" x14ac:dyDescent="0.2">
      <c r="A42" s="4"/>
      <c r="B42" s="23"/>
      <c r="C42" s="26"/>
      <c r="D42" s="26"/>
      <c r="E42" s="26"/>
      <c r="F42" s="26"/>
      <c r="G42" s="26"/>
      <c r="H42" s="26"/>
    </row>
    <row r="43" spans="1:8" ht="22.5" x14ac:dyDescent="0.2">
      <c r="A43" s="4"/>
      <c r="B43" s="23" t="s">
        <v>14</v>
      </c>
      <c r="C43" s="26">
        <v>0</v>
      </c>
      <c r="D43" s="26">
        <v>0</v>
      </c>
      <c r="E43" s="26">
        <f>C43+D43</f>
        <v>0</v>
      </c>
      <c r="F43" s="26">
        <v>0</v>
      </c>
      <c r="G43" s="26">
        <v>0</v>
      </c>
      <c r="H43" s="26">
        <f>E43-F43</f>
        <v>0</v>
      </c>
    </row>
    <row r="44" spans="1:8" x14ac:dyDescent="0.2">
      <c r="A44" s="4"/>
      <c r="B44" s="23"/>
      <c r="C44" s="26"/>
      <c r="D44" s="26"/>
      <c r="E44" s="26"/>
      <c r="F44" s="26"/>
      <c r="G44" s="26"/>
      <c r="H44" s="26"/>
    </row>
    <row r="45" spans="1:8" ht="22.5" x14ac:dyDescent="0.2">
      <c r="A45" s="4"/>
      <c r="B45" s="23" t="s">
        <v>26</v>
      </c>
      <c r="C45" s="26">
        <v>0</v>
      </c>
      <c r="D45" s="26">
        <v>0</v>
      </c>
      <c r="E45" s="26">
        <f>C45+D45</f>
        <v>0</v>
      </c>
      <c r="F45" s="26">
        <v>0</v>
      </c>
      <c r="G45" s="26">
        <v>0</v>
      </c>
      <c r="H45" s="26">
        <f>E45-F45</f>
        <v>0</v>
      </c>
    </row>
    <row r="46" spans="1:8" x14ac:dyDescent="0.2">
      <c r="A46" s="4"/>
      <c r="B46" s="23"/>
      <c r="C46" s="26"/>
      <c r="D46" s="26"/>
      <c r="E46" s="26"/>
      <c r="F46" s="26"/>
      <c r="G46" s="26"/>
      <c r="H46" s="26"/>
    </row>
    <row r="47" spans="1:8" ht="22.5" x14ac:dyDescent="0.2">
      <c r="A47" s="4"/>
      <c r="B47" s="23" t="s">
        <v>27</v>
      </c>
      <c r="C47" s="26">
        <v>0</v>
      </c>
      <c r="D47" s="26">
        <v>0</v>
      </c>
      <c r="E47" s="26">
        <f>C47+D47</f>
        <v>0</v>
      </c>
      <c r="F47" s="26">
        <v>0</v>
      </c>
      <c r="G47" s="26">
        <v>0</v>
      </c>
      <c r="H47" s="26">
        <f>E47-F47</f>
        <v>0</v>
      </c>
    </row>
    <row r="48" spans="1:8" x14ac:dyDescent="0.2">
      <c r="A48" s="4"/>
      <c r="B48" s="23"/>
      <c r="C48" s="26"/>
      <c r="D48" s="26"/>
      <c r="E48" s="26"/>
      <c r="F48" s="26"/>
      <c r="G48" s="26"/>
      <c r="H48" s="26"/>
    </row>
    <row r="49" spans="1:8" ht="22.5" x14ac:dyDescent="0.2">
      <c r="A49" s="4"/>
      <c r="B49" s="23" t="s">
        <v>34</v>
      </c>
      <c r="C49" s="26">
        <v>0</v>
      </c>
      <c r="D49" s="26">
        <v>0</v>
      </c>
      <c r="E49" s="26">
        <f>C49+D49</f>
        <v>0</v>
      </c>
      <c r="F49" s="26">
        <v>0</v>
      </c>
      <c r="G49" s="26">
        <v>0</v>
      </c>
      <c r="H49" s="26">
        <f>E49-F49</f>
        <v>0</v>
      </c>
    </row>
    <row r="50" spans="1:8" x14ac:dyDescent="0.2">
      <c r="A50" s="4"/>
      <c r="B50" s="23"/>
      <c r="C50" s="26"/>
      <c r="D50" s="26"/>
      <c r="E50" s="26"/>
      <c r="F50" s="26"/>
      <c r="G50" s="26"/>
      <c r="H50" s="26"/>
    </row>
    <row r="51" spans="1:8" x14ac:dyDescent="0.2">
      <c r="A51" s="4"/>
      <c r="B51" s="23" t="s">
        <v>15</v>
      </c>
      <c r="C51" s="26">
        <v>0</v>
      </c>
      <c r="D51" s="26">
        <v>0</v>
      </c>
      <c r="E51" s="26">
        <f>C51+D51</f>
        <v>0</v>
      </c>
      <c r="F51" s="26">
        <v>0</v>
      </c>
      <c r="G51" s="26">
        <v>0</v>
      </c>
      <c r="H51" s="26">
        <f>E51-F51</f>
        <v>0</v>
      </c>
    </row>
    <row r="52" spans="1:8" x14ac:dyDescent="0.2">
      <c r="A52" s="22"/>
      <c r="B52" s="24"/>
      <c r="C52" s="27"/>
      <c r="D52" s="27"/>
      <c r="E52" s="27"/>
      <c r="F52" s="27"/>
      <c r="G52" s="27"/>
      <c r="H52" s="27"/>
    </row>
    <row r="53" spans="1:8" x14ac:dyDescent="0.2">
      <c r="A53" s="18"/>
      <c r="B53" s="30" t="s">
        <v>53</v>
      </c>
      <c r="C53" s="15">
        <f t="shared" ref="C53:H53" si="7">SUM(C39:C51)</f>
        <v>0</v>
      </c>
      <c r="D53" s="15">
        <f t="shared" si="7"/>
        <v>0</v>
      </c>
      <c r="E53" s="15">
        <f t="shared" si="7"/>
        <v>0</v>
      </c>
      <c r="F53" s="15">
        <f t="shared" si="7"/>
        <v>0</v>
      </c>
      <c r="G53" s="15">
        <f t="shared" si="7"/>
        <v>0</v>
      </c>
      <c r="H53" s="15">
        <f t="shared" si="7"/>
        <v>0</v>
      </c>
    </row>
    <row r="57" spans="1:8" x14ac:dyDescent="0.2">
      <c r="B57" s="33"/>
      <c r="C57" s="34"/>
      <c r="D57" s="34"/>
      <c r="E57" s="41"/>
      <c r="F57" s="41"/>
    </row>
    <row r="58" spans="1:8" x14ac:dyDescent="0.2">
      <c r="B58" s="33"/>
      <c r="C58" s="34"/>
      <c r="D58" s="34"/>
      <c r="E58" s="41"/>
      <c r="F58" s="41"/>
    </row>
  </sheetData>
  <sheetProtection formatCells="0" formatColumns="0" formatRows="0" insertRows="0" deleteRows="0" autoFilter="0"/>
  <mergeCells count="14">
    <mergeCell ref="C22:G22"/>
    <mergeCell ref="H22:H23"/>
    <mergeCell ref="A1:H1"/>
    <mergeCell ref="A3:B5"/>
    <mergeCell ref="A20:H20"/>
    <mergeCell ref="A22:B24"/>
    <mergeCell ref="C3:G3"/>
    <mergeCell ref="H3:H4"/>
    <mergeCell ref="E57:F57"/>
    <mergeCell ref="E58:F58"/>
    <mergeCell ref="A34:H34"/>
    <mergeCell ref="A35:B37"/>
    <mergeCell ref="C35:G35"/>
    <mergeCell ref="H35:H36"/>
  </mergeCells>
  <printOptions horizontalCentered="1"/>
  <pageMargins left="0.21" right="0.24" top="0.74803149606299213" bottom="0.74803149606299213" header="0.31496062992125984" footer="0.31496062992125984"/>
  <pageSetup scale="7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7"/>
  <sheetViews>
    <sheetView showGridLines="0" workbookViewId="0">
      <selection activeCell="K11" sqref="K11"/>
    </sheetView>
  </sheetViews>
  <sheetFormatPr baseColWidth="10" defaultRowHeight="11.25" x14ac:dyDescent="0.2"/>
  <cols>
    <col min="1" max="1" width="61.83203125" style="3" customWidth="1"/>
    <col min="2" max="7" width="18.33203125" style="3" customWidth="1"/>
    <col min="8" max="16384" width="12" style="3"/>
  </cols>
  <sheetData>
    <row r="1" spans="1:7" ht="50.1" customHeight="1" x14ac:dyDescent="0.2">
      <c r="A1" s="43" t="s">
        <v>136</v>
      </c>
      <c r="B1" s="43"/>
      <c r="C1" s="43"/>
      <c r="D1" s="43"/>
      <c r="E1" s="43"/>
      <c r="F1" s="43"/>
      <c r="G1" s="44"/>
    </row>
    <row r="2" spans="1:7" x14ac:dyDescent="0.2">
      <c r="A2" s="48"/>
      <c r="B2" s="42" t="s">
        <v>60</v>
      </c>
      <c r="C2" s="43"/>
      <c r="D2" s="43"/>
      <c r="E2" s="43"/>
      <c r="F2" s="44"/>
      <c r="G2" s="45" t="s">
        <v>59</v>
      </c>
    </row>
    <row r="3" spans="1:7" ht="24.95" customHeight="1" x14ac:dyDescent="0.2">
      <c r="A3" s="50"/>
      <c r="B3" s="5" t="s">
        <v>55</v>
      </c>
      <c r="C3" s="5" t="s">
        <v>125</v>
      </c>
      <c r="D3" s="5" t="s">
        <v>56</v>
      </c>
      <c r="E3" s="5" t="s">
        <v>57</v>
      </c>
      <c r="F3" s="5" t="s">
        <v>58</v>
      </c>
      <c r="G3" s="46"/>
    </row>
    <row r="4" spans="1:7" x14ac:dyDescent="0.2">
      <c r="A4" s="52"/>
      <c r="B4" s="6">
        <v>1</v>
      </c>
      <c r="C4" s="6">
        <v>2</v>
      </c>
      <c r="D4" s="6" t="s">
        <v>126</v>
      </c>
      <c r="E4" s="6">
        <v>4</v>
      </c>
      <c r="F4" s="6">
        <v>5</v>
      </c>
      <c r="G4" s="6" t="s">
        <v>127</v>
      </c>
    </row>
    <row r="5" spans="1:7" x14ac:dyDescent="0.2">
      <c r="A5" s="38"/>
      <c r="B5" s="36"/>
      <c r="C5" s="36"/>
      <c r="D5" s="36"/>
      <c r="E5" s="36"/>
      <c r="F5" s="36"/>
      <c r="G5" s="36"/>
    </row>
    <row r="6" spans="1:7" x14ac:dyDescent="0.2">
      <c r="A6" s="39" t="s">
        <v>16</v>
      </c>
      <c r="B6" s="36">
        <f t="shared" ref="B6:G6" si="0">SUM(B7:B14)</f>
        <v>0</v>
      </c>
      <c r="C6" s="36">
        <f t="shared" si="0"/>
        <v>0</v>
      </c>
      <c r="D6" s="36">
        <f t="shared" si="0"/>
        <v>0</v>
      </c>
      <c r="E6" s="36">
        <f t="shared" si="0"/>
        <v>0</v>
      </c>
      <c r="F6" s="36">
        <f t="shared" si="0"/>
        <v>0</v>
      </c>
      <c r="G6" s="36">
        <f t="shared" si="0"/>
        <v>0</v>
      </c>
    </row>
    <row r="7" spans="1:7" x14ac:dyDescent="0.2">
      <c r="A7" s="40" t="s">
        <v>42</v>
      </c>
      <c r="B7" s="36">
        <v>0</v>
      </c>
      <c r="C7" s="36">
        <v>0</v>
      </c>
      <c r="D7" s="36">
        <f>B7+C7</f>
        <v>0</v>
      </c>
      <c r="E7" s="36">
        <v>0</v>
      </c>
      <c r="F7" s="36">
        <v>0</v>
      </c>
      <c r="G7" s="36">
        <f>D7-E7</f>
        <v>0</v>
      </c>
    </row>
    <row r="8" spans="1:7" x14ac:dyDescent="0.2">
      <c r="A8" s="40" t="s">
        <v>17</v>
      </c>
      <c r="B8" s="36">
        <v>0</v>
      </c>
      <c r="C8" s="36">
        <v>0</v>
      </c>
      <c r="D8" s="36">
        <f t="shared" ref="D8:D14" si="1">B8+C8</f>
        <v>0</v>
      </c>
      <c r="E8" s="36">
        <v>0</v>
      </c>
      <c r="F8" s="36">
        <v>0</v>
      </c>
      <c r="G8" s="36">
        <f t="shared" ref="G8:G14" si="2">D8-E8</f>
        <v>0</v>
      </c>
    </row>
    <row r="9" spans="1:7" x14ac:dyDescent="0.2">
      <c r="A9" s="40" t="s">
        <v>43</v>
      </c>
      <c r="B9" s="36">
        <v>0</v>
      </c>
      <c r="C9" s="36">
        <v>0</v>
      </c>
      <c r="D9" s="36">
        <f t="shared" si="1"/>
        <v>0</v>
      </c>
      <c r="E9" s="36">
        <v>0</v>
      </c>
      <c r="F9" s="36">
        <v>0</v>
      </c>
      <c r="G9" s="36">
        <f t="shared" si="2"/>
        <v>0</v>
      </c>
    </row>
    <row r="10" spans="1:7" x14ac:dyDescent="0.2">
      <c r="A10" s="40" t="s">
        <v>3</v>
      </c>
      <c r="B10" s="36">
        <v>0</v>
      </c>
      <c r="C10" s="36">
        <v>0</v>
      </c>
      <c r="D10" s="36">
        <f t="shared" si="1"/>
        <v>0</v>
      </c>
      <c r="E10" s="36">
        <v>0</v>
      </c>
      <c r="F10" s="36">
        <v>0</v>
      </c>
      <c r="G10" s="36">
        <f t="shared" si="2"/>
        <v>0</v>
      </c>
    </row>
    <row r="11" spans="1:7" x14ac:dyDescent="0.2">
      <c r="A11" s="40" t="s">
        <v>23</v>
      </c>
      <c r="B11" s="36">
        <v>0</v>
      </c>
      <c r="C11" s="36">
        <v>0</v>
      </c>
      <c r="D11" s="36">
        <f t="shared" si="1"/>
        <v>0</v>
      </c>
      <c r="E11" s="36">
        <v>0</v>
      </c>
      <c r="F11" s="36">
        <v>0</v>
      </c>
      <c r="G11" s="36">
        <f t="shared" si="2"/>
        <v>0</v>
      </c>
    </row>
    <row r="12" spans="1:7" x14ac:dyDescent="0.2">
      <c r="A12" s="40" t="s">
        <v>18</v>
      </c>
      <c r="B12" s="36">
        <v>0</v>
      </c>
      <c r="C12" s="36">
        <v>0</v>
      </c>
      <c r="D12" s="36">
        <f t="shared" si="1"/>
        <v>0</v>
      </c>
      <c r="E12" s="36">
        <v>0</v>
      </c>
      <c r="F12" s="36">
        <v>0</v>
      </c>
      <c r="G12" s="36">
        <f t="shared" si="2"/>
        <v>0</v>
      </c>
    </row>
    <row r="13" spans="1:7" x14ac:dyDescent="0.2">
      <c r="A13" s="40" t="s">
        <v>44</v>
      </c>
      <c r="B13" s="36">
        <v>0</v>
      </c>
      <c r="C13" s="36">
        <v>0</v>
      </c>
      <c r="D13" s="36">
        <f t="shared" si="1"/>
        <v>0</v>
      </c>
      <c r="E13" s="36">
        <v>0</v>
      </c>
      <c r="F13" s="36">
        <v>0</v>
      </c>
      <c r="G13" s="36">
        <f t="shared" si="2"/>
        <v>0</v>
      </c>
    </row>
    <row r="14" spans="1:7" x14ac:dyDescent="0.2">
      <c r="A14" s="40" t="s">
        <v>19</v>
      </c>
      <c r="B14" s="36">
        <v>0</v>
      </c>
      <c r="C14" s="36">
        <v>0</v>
      </c>
      <c r="D14" s="36">
        <f t="shared" si="1"/>
        <v>0</v>
      </c>
      <c r="E14" s="36">
        <v>0</v>
      </c>
      <c r="F14" s="36">
        <v>0</v>
      </c>
      <c r="G14" s="36">
        <f t="shared" si="2"/>
        <v>0</v>
      </c>
    </row>
    <row r="15" spans="1:7" x14ac:dyDescent="0.2">
      <c r="A15" s="40"/>
      <c r="B15" s="36"/>
      <c r="C15" s="36"/>
      <c r="D15" s="36"/>
      <c r="E15" s="36"/>
      <c r="F15" s="36"/>
      <c r="G15" s="36"/>
    </row>
    <row r="16" spans="1:7" x14ac:dyDescent="0.2">
      <c r="A16" s="39" t="s">
        <v>20</v>
      </c>
      <c r="B16" s="36">
        <f t="shared" ref="B16:G16" si="3">SUM(B17:B23)</f>
        <v>4054000</v>
      </c>
      <c r="C16" s="36">
        <f t="shared" si="3"/>
        <v>1327406.69</v>
      </c>
      <c r="D16" s="36">
        <f t="shared" si="3"/>
        <v>5381406.6899999995</v>
      </c>
      <c r="E16" s="36">
        <f t="shared" si="3"/>
        <v>1855262.81</v>
      </c>
      <c r="F16" s="36">
        <f t="shared" si="3"/>
        <v>1855262.81</v>
      </c>
      <c r="G16" s="36">
        <f t="shared" si="3"/>
        <v>3526143.88</v>
      </c>
    </row>
    <row r="17" spans="1:7" x14ac:dyDescent="0.2">
      <c r="A17" s="40" t="s">
        <v>45</v>
      </c>
      <c r="B17" s="36">
        <v>0</v>
      </c>
      <c r="C17" s="36">
        <v>0</v>
      </c>
      <c r="D17" s="36">
        <f>B17+C17</f>
        <v>0</v>
      </c>
      <c r="E17" s="36">
        <v>0</v>
      </c>
      <c r="F17" s="36">
        <v>0</v>
      </c>
      <c r="G17" s="36">
        <f t="shared" ref="G17:G23" si="4">D17-E17</f>
        <v>0</v>
      </c>
    </row>
    <row r="18" spans="1:7" x14ac:dyDescent="0.2">
      <c r="A18" s="40" t="s">
        <v>28</v>
      </c>
      <c r="B18" s="36">
        <v>0</v>
      </c>
      <c r="C18" s="36">
        <v>0</v>
      </c>
      <c r="D18" s="36">
        <f t="shared" ref="D18:D23" si="5">B18+C18</f>
        <v>0</v>
      </c>
      <c r="E18" s="36">
        <v>0</v>
      </c>
      <c r="F18" s="36">
        <v>0</v>
      </c>
      <c r="G18" s="36">
        <f t="shared" si="4"/>
        <v>0</v>
      </c>
    </row>
    <row r="19" spans="1:7" x14ac:dyDescent="0.2">
      <c r="A19" s="40" t="s">
        <v>21</v>
      </c>
      <c r="B19" s="36">
        <v>421642.78</v>
      </c>
      <c r="C19" s="36">
        <v>90129.98</v>
      </c>
      <c r="D19" s="36">
        <f t="shared" si="5"/>
        <v>511772.76</v>
      </c>
      <c r="E19" s="36">
        <v>180493.84</v>
      </c>
      <c r="F19" s="36">
        <v>180493.84</v>
      </c>
      <c r="G19" s="36">
        <f t="shared" si="4"/>
        <v>331278.92000000004</v>
      </c>
    </row>
    <row r="20" spans="1:7" x14ac:dyDescent="0.2">
      <c r="A20" s="40" t="s">
        <v>46</v>
      </c>
      <c r="B20" s="36">
        <v>0</v>
      </c>
      <c r="C20" s="36">
        <v>0</v>
      </c>
      <c r="D20" s="36">
        <f t="shared" si="5"/>
        <v>0</v>
      </c>
      <c r="E20" s="36">
        <v>0</v>
      </c>
      <c r="F20" s="36">
        <v>0</v>
      </c>
      <c r="G20" s="36">
        <f t="shared" si="4"/>
        <v>0</v>
      </c>
    </row>
    <row r="21" spans="1:7" x14ac:dyDescent="0.2">
      <c r="A21" s="40" t="s">
        <v>47</v>
      </c>
      <c r="B21" s="36">
        <v>0</v>
      </c>
      <c r="C21" s="36">
        <v>0</v>
      </c>
      <c r="D21" s="36">
        <f t="shared" si="5"/>
        <v>0</v>
      </c>
      <c r="E21" s="36">
        <v>0</v>
      </c>
      <c r="F21" s="36">
        <v>0</v>
      </c>
      <c r="G21" s="36">
        <f t="shared" si="4"/>
        <v>0</v>
      </c>
    </row>
    <row r="22" spans="1:7" x14ac:dyDescent="0.2">
      <c r="A22" s="40" t="s">
        <v>48</v>
      </c>
      <c r="B22" s="36">
        <v>3632357.22</v>
      </c>
      <c r="C22" s="36">
        <v>1237276.71</v>
      </c>
      <c r="D22" s="36">
        <f t="shared" si="5"/>
        <v>4869633.93</v>
      </c>
      <c r="E22" s="36">
        <v>1674768.97</v>
      </c>
      <c r="F22" s="36">
        <v>1674768.97</v>
      </c>
      <c r="G22" s="36">
        <f t="shared" si="4"/>
        <v>3194864.96</v>
      </c>
    </row>
    <row r="23" spans="1:7" x14ac:dyDescent="0.2">
      <c r="A23" s="40" t="s">
        <v>4</v>
      </c>
      <c r="B23" s="36">
        <v>0</v>
      </c>
      <c r="C23" s="36">
        <v>0</v>
      </c>
      <c r="D23" s="36">
        <f t="shared" si="5"/>
        <v>0</v>
      </c>
      <c r="E23" s="36">
        <v>0</v>
      </c>
      <c r="F23" s="36">
        <v>0</v>
      </c>
      <c r="G23" s="36">
        <f t="shared" si="4"/>
        <v>0</v>
      </c>
    </row>
    <row r="24" spans="1:7" x14ac:dyDescent="0.2">
      <c r="A24" s="40"/>
      <c r="B24" s="36"/>
      <c r="C24" s="36"/>
      <c r="D24" s="36"/>
      <c r="E24" s="36"/>
      <c r="F24" s="36"/>
      <c r="G24" s="36"/>
    </row>
    <row r="25" spans="1:7" x14ac:dyDescent="0.2">
      <c r="A25" s="39" t="s">
        <v>49</v>
      </c>
      <c r="B25" s="36">
        <f t="shared" ref="B25:G25" si="6">SUM(B26:B34)</f>
        <v>0</v>
      </c>
      <c r="C25" s="36">
        <f t="shared" si="6"/>
        <v>0</v>
      </c>
      <c r="D25" s="36">
        <f t="shared" si="6"/>
        <v>0</v>
      </c>
      <c r="E25" s="36">
        <f t="shared" si="6"/>
        <v>0</v>
      </c>
      <c r="F25" s="36">
        <f t="shared" si="6"/>
        <v>0</v>
      </c>
      <c r="G25" s="36">
        <f t="shared" si="6"/>
        <v>0</v>
      </c>
    </row>
    <row r="26" spans="1:7" x14ac:dyDescent="0.2">
      <c r="A26" s="40" t="s">
        <v>29</v>
      </c>
      <c r="B26" s="36">
        <v>0</v>
      </c>
      <c r="C26" s="36">
        <v>0</v>
      </c>
      <c r="D26" s="36">
        <f>B26+C26</f>
        <v>0</v>
      </c>
      <c r="E26" s="36">
        <v>0</v>
      </c>
      <c r="F26" s="36">
        <v>0</v>
      </c>
      <c r="G26" s="36">
        <f t="shared" ref="G26:G34" si="7">D26-E26</f>
        <v>0</v>
      </c>
    </row>
    <row r="27" spans="1:7" x14ac:dyDescent="0.2">
      <c r="A27" s="40" t="s">
        <v>24</v>
      </c>
      <c r="B27" s="36">
        <v>0</v>
      </c>
      <c r="C27" s="36">
        <v>0</v>
      </c>
      <c r="D27" s="36">
        <f t="shared" ref="D27:D34" si="8">B27+C27</f>
        <v>0</v>
      </c>
      <c r="E27" s="36">
        <v>0</v>
      </c>
      <c r="F27" s="36">
        <v>0</v>
      </c>
      <c r="G27" s="36">
        <f t="shared" si="7"/>
        <v>0</v>
      </c>
    </row>
    <row r="28" spans="1:7" x14ac:dyDescent="0.2">
      <c r="A28" s="40" t="s">
        <v>30</v>
      </c>
      <c r="B28" s="36">
        <v>0</v>
      </c>
      <c r="C28" s="36">
        <v>0</v>
      </c>
      <c r="D28" s="36">
        <f t="shared" si="8"/>
        <v>0</v>
      </c>
      <c r="E28" s="36">
        <v>0</v>
      </c>
      <c r="F28" s="36">
        <v>0</v>
      </c>
      <c r="G28" s="36">
        <f t="shared" si="7"/>
        <v>0</v>
      </c>
    </row>
    <row r="29" spans="1:7" x14ac:dyDescent="0.2">
      <c r="A29" s="40" t="s">
        <v>50</v>
      </c>
      <c r="B29" s="36">
        <v>0</v>
      </c>
      <c r="C29" s="36">
        <v>0</v>
      </c>
      <c r="D29" s="36">
        <f t="shared" si="8"/>
        <v>0</v>
      </c>
      <c r="E29" s="36">
        <v>0</v>
      </c>
      <c r="F29" s="36">
        <v>0</v>
      </c>
      <c r="G29" s="36">
        <f t="shared" si="7"/>
        <v>0</v>
      </c>
    </row>
    <row r="30" spans="1:7" x14ac:dyDescent="0.2">
      <c r="A30" s="40" t="s">
        <v>22</v>
      </c>
      <c r="B30" s="36">
        <v>0</v>
      </c>
      <c r="C30" s="36">
        <v>0</v>
      </c>
      <c r="D30" s="36">
        <f t="shared" si="8"/>
        <v>0</v>
      </c>
      <c r="E30" s="36">
        <v>0</v>
      </c>
      <c r="F30" s="36">
        <v>0</v>
      </c>
      <c r="G30" s="36">
        <f t="shared" si="7"/>
        <v>0</v>
      </c>
    </row>
    <row r="31" spans="1:7" x14ac:dyDescent="0.2">
      <c r="A31" s="40" t="s">
        <v>5</v>
      </c>
      <c r="B31" s="36">
        <v>0</v>
      </c>
      <c r="C31" s="36">
        <v>0</v>
      </c>
      <c r="D31" s="36">
        <f t="shared" si="8"/>
        <v>0</v>
      </c>
      <c r="E31" s="36">
        <v>0</v>
      </c>
      <c r="F31" s="36">
        <v>0</v>
      </c>
      <c r="G31" s="36">
        <f t="shared" si="7"/>
        <v>0</v>
      </c>
    </row>
    <row r="32" spans="1:7" x14ac:dyDescent="0.2">
      <c r="A32" s="40" t="s">
        <v>6</v>
      </c>
      <c r="B32" s="36">
        <v>0</v>
      </c>
      <c r="C32" s="36">
        <v>0</v>
      </c>
      <c r="D32" s="36">
        <f t="shared" si="8"/>
        <v>0</v>
      </c>
      <c r="E32" s="36">
        <v>0</v>
      </c>
      <c r="F32" s="36">
        <v>0</v>
      </c>
      <c r="G32" s="36">
        <f t="shared" si="7"/>
        <v>0</v>
      </c>
    </row>
    <row r="33" spans="1:7" x14ac:dyDescent="0.2">
      <c r="A33" s="40" t="s">
        <v>51</v>
      </c>
      <c r="B33" s="36">
        <v>0</v>
      </c>
      <c r="C33" s="36">
        <v>0</v>
      </c>
      <c r="D33" s="36">
        <f t="shared" si="8"/>
        <v>0</v>
      </c>
      <c r="E33" s="36">
        <v>0</v>
      </c>
      <c r="F33" s="36">
        <v>0</v>
      </c>
      <c r="G33" s="36">
        <f t="shared" si="7"/>
        <v>0</v>
      </c>
    </row>
    <row r="34" spans="1:7" x14ac:dyDescent="0.2">
      <c r="A34" s="40" t="s">
        <v>31</v>
      </c>
      <c r="B34" s="36">
        <v>0</v>
      </c>
      <c r="C34" s="36">
        <v>0</v>
      </c>
      <c r="D34" s="36">
        <f t="shared" si="8"/>
        <v>0</v>
      </c>
      <c r="E34" s="36">
        <v>0</v>
      </c>
      <c r="F34" s="36">
        <v>0</v>
      </c>
      <c r="G34" s="36">
        <f t="shared" si="7"/>
        <v>0</v>
      </c>
    </row>
    <row r="35" spans="1:7" x14ac:dyDescent="0.2">
      <c r="A35" s="40"/>
      <c r="B35" s="36"/>
      <c r="C35" s="36"/>
      <c r="D35" s="36"/>
      <c r="E35" s="36"/>
      <c r="F35" s="36"/>
      <c r="G35" s="36"/>
    </row>
    <row r="36" spans="1:7" x14ac:dyDescent="0.2">
      <c r="A36" s="39" t="s">
        <v>32</v>
      </c>
      <c r="B36" s="36">
        <f t="shared" ref="B36:G36" si="9">SUM(B37:B40)</f>
        <v>0</v>
      </c>
      <c r="C36" s="36">
        <f t="shared" si="9"/>
        <v>0</v>
      </c>
      <c r="D36" s="36">
        <f t="shared" si="9"/>
        <v>0</v>
      </c>
      <c r="E36" s="36">
        <f t="shared" si="9"/>
        <v>0</v>
      </c>
      <c r="F36" s="36">
        <f t="shared" si="9"/>
        <v>0</v>
      </c>
      <c r="G36" s="36">
        <f t="shared" si="9"/>
        <v>0</v>
      </c>
    </row>
    <row r="37" spans="1:7" x14ac:dyDescent="0.2">
      <c r="A37" s="40" t="s">
        <v>52</v>
      </c>
      <c r="B37" s="36">
        <v>0</v>
      </c>
      <c r="C37" s="36">
        <v>0</v>
      </c>
      <c r="D37" s="36">
        <f>B37+C37</f>
        <v>0</v>
      </c>
      <c r="E37" s="36">
        <v>0</v>
      </c>
      <c r="F37" s="36">
        <v>0</v>
      </c>
      <c r="G37" s="36">
        <f t="shared" ref="G37:G40" si="10">D37-E37</f>
        <v>0</v>
      </c>
    </row>
    <row r="38" spans="1:7" ht="22.5" x14ac:dyDescent="0.2">
      <c r="A38" s="40" t="s">
        <v>25</v>
      </c>
      <c r="B38" s="36">
        <v>0</v>
      </c>
      <c r="C38" s="36">
        <v>0</v>
      </c>
      <c r="D38" s="36">
        <f t="shared" ref="D38:D40" si="11">B38+C38</f>
        <v>0</v>
      </c>
      <c r="E38" s="36">
        <v>0</v>
      </c>
      <c r="F38" s="36">
        <v>0</v>
      </c>
      <c r="G38" s="36">
        <f t="shared" si="10"/>
        <v>0</v>
      </c>
    </row>
    <row r="39" spans="1:7" x14ac:dyDescent="0.2">
      <c r="A39" s="40" t="s">
        <v>33</v>
      </c>
      <c r="B39" s="36">
        <v>0</v>
      </c>
      <c r="C39" s="36">
        <v>0</v>
      </c>
      <c r="D39" s="36">
        <f t="shared" si="11"/>
        <v>0</v>
      </c>
      <c r="E39" s="36">
        <v>0</v>
      </c>
      <c r="F39" s="36">
        <v>0</v>
      </c>
      <c r="G39" s="36">
        <f t="shared" si="10"/>
        <v>0</v>
      </c>
    </row>
    <row r="40" spans="1:7" x14ac:dyDescent="0.2">
      <c r="A40" s="40" t="s">
        <v>7</v>
      </c>
      <c r="B40" s="36">
        <v>0</v>
      </c>
      <c r="C40" s="36">
        <v>0</v>
      </c>
      <c r="D40" s="36">
        <f t="shared" si="11"/>
        <v>0</v>
      </c>
      <c r="E40" s="36">
        <v>0</v>
      </c>
      <c r="F40" s="36">
        <v>0</v>
      </c>
      <c r="G40" s="36">
        <f t="shared" si="10"/>
        <v>0</v>
      </c>
    </row>
    <row r="41" spans="1:7" x14ac:dyDescent="0.2">
      <c r="A41" s="40"/>
      <c r="B41" s="36"/>
      <c r="C41" s="36"/>
      <c r="D41" s="36"/>
      <c r="E41" s="36"/>
      <c r="F41" s="36"/>
      <c r="G41" s="36"/>
    </row>
    <row r="42" spans="1:7" x14ac:dyDescent="0.2">
      <c r="A42" s="30" t="s">
        <v>53</v>
      </c>
      <c r="B42" s="15">
        <f t="shared" ref="B42:G42" si="12">SUM(B36+B25+B16+B6)</f>
        <v>4054000</v>
      </c>
      <c r="C42" s="15">
        <f t="shared" si="12"/>
        <v>1327406.69</v>
      </c>
      <c r="D42" s="15">
        <f t="shared" si="12"/>
        <v>5381406.6899999995</v>
      </c>
      <c r="E42" s="15">
        <f t="shared" si="12"/>
        <v>1855262.81</v>
      </c>
      <c r="F42" s="15">
        <f t="shared" si="12"/>
        <v>1855262.81</v>
      </c>
      <c r="G42" s="15">
        <f t="shared" si="12"/>
        <v>3526143.88</v>
      </c>
    </row>
    <row r="43" spans="1:7" x14ac:dyDescent="0.2">
      <c r="A43" s="29"/>
      <c r="B43" s="29"/>
      <c r="C43" s="29"/>
      <c r="D43" s="29"/>
      <c r="E43" s="29"/>
      <c r="F43" s="29"/>
      <c r="G43" s="29"/>
    </row>
    <row r="44" spans="1:7" x14ac:dyDescent="0.2">
      <c r="A44" s="29"/>
      <c r="B44" s="29"/>
      <c r="C44" s="29"/>
      <c r="D44" s="29"/>
      <c r="E44" s="29"/>
      <c r="F44" s="29"/>
      <c r="G44" s="29"/>
    </row>
    <row r="45" spans="1:7" x14ac:dyDescent="0.2">
      <c r="A45" s="29"/>
      <c r="B45" s="29"/>
      <c r="C45" s="29"/>
      <c r="D45" s="29"/>
      <c r="E45" s="29"/>
      <c r="F45" s="29"/>
      <c r="G45" s="29"/>
    </row>
    <row r="46" spans="1:7" x14ac:dyDescent="0.2">
      <c r="A46" s="33"/>
      <c r="B46" s="34"/>
      <c r="C46" s="34"/>
      <c r="D46" s="41"/>
      <c r="E46" s="41"/>
    </row>
    <row r="47" spans="1:7" x14ac:dyDescent="0.2">
      <c r="A47" s="33"/>
      <c r="B47" s="34"/>
      <c r="C47" s="34"/>
      <c r="D47" s="41"/>
      <c r="E47" s="41"/>
    </row>
  </sheetData>
  <sheetProtection formatCells="0" formatColumns="0" formatRows="0" autoFilter="0"/>
  <mergeCells count="6">
    <mergeCell ref="D47:E47"/>
    <mergeCell ref="A1:G1"/>
    <mergeCell ref="A2:A4"/>
    <mergeCell ref="B2:F2"/>
    <mergeCell ref="G2:G3"/>
    <mergeCell ref="D46:E46"/>
  </mergeCells>
  <printOptions horizontalCentered="1"/>
  <pageMargins left="0.17" right="0.19685039370078741" top="0.74803149606299213" bottom="0.74803149606299213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2022-08-11T18:54:30Z</cp:lastPrinted>
  <dcterms:created xsi:type="dcterms:W3CDTF">2014-02-10T03:37:14Z</dcterms:created>
  <dcterms:modified xsi:type="dcterms:W3CDTF">2022-08-12T13:38:41Z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