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2\cuenta publica 2022\CUARTO TRIMESTRE\INFORMACION FINANCIERA\"/>
    </mc:Choice>
  </mc:AlternateContent>
  <bookViews>
    <workbookView xWindow="0" yWindow="0" windowWidth="21600" windowHeight="10080"/>
  </bookViews>
  <sheets>
    <sheet name="EAA" sheetId="2" r:id="rId1"/>
  </sheets>
  <definedNames>
    <definedName name="_xlnm._FilterDatabase" localSheetId="0" hidden="1">EAA!$A$2:$F$21</definedName>
    <definedName name="_xlnm.Print_Area" localSheetId="0">EAA!$A$1:$F$35</definedName>
  </definedNames>
  <calcPr calcId="152511"/>
</workbook>
</file>

<file path=xl/calcChain.xml><?xml version="1.0" encoding="utf-8"?>
<calcChain xmlns="http://schemas.openxmlformats.org/spreadsheetml/2006/main">
  <c r="E21" i="2" l="1"/>
  <c r="F21" i="2" s="1"/>
  <c r="E20" i="2"/>
  <c r="F20" i="2" s="1"/>
  <c r="E19" i="2"/>
  <c r="F19" i="2" s="1"/>
  <c r="E18" i="2"/>
  <c r="F18" i="2" s="1"/>
  <c r="E17" i="2"/>
  <c r="F17" i="2" s="1"/>
  <c r="E16" i="2"/>
  <c r="F16" i="2" s="1"/>
  <c r="E15" i="2"/>
  <c r="F15" i="2" s="1"/>
  <c r="E14" i="2"/>
  <c r="F14" i="2" s="1"/>
  <c r="E13" i="2"/>
  <c r="F13" i="2" s="1"/>
  <c r="D12" i="2"/>
  <c r="C12" i="2"/>
  <c r="B12" i="2"/>
  <c r="E11" i="2"/>
  <c r="F11" i="2" s="1"/>
  <c r="E10" i="2"/>
  <c r="F10" i="2" s="1"/>
  <c r="E9" i="2"/>
  <c r="F9" i="2" s="1"/>
  <c r="E8" i="2"/>
  <c r="F8" i="2" s="1"/>
  <c r="E7" i="2"/>
  <c r="F7" i="2" s="1"/>
  <c r="E6" i="2"/>
  <c r="F6" i="2" s="1"/>
  <c r="E5" i="2"/>
  <c r="F5" i="2" s="1"/>
  <c r="D4" i="2"/>
  <c r="C4" i="2"/>
  <c r="B4" i="2"/>
  <c r="D3" i="2" l="1"/>
  <c r="C3" i="2"/>
  <c r="F12" i="2"/>
  <c r="E12" i="2"/>
  <c r="B3" i="2"/>
  <c r="E4" i="2"/>
  <c r="F4" i="2"/>
  <c r="F3" i="2" l="1"/>
  <c r="E3" i="2"/>
</calcChain>
</file>

<file path=xl/sharedStrings.xml><?xml version="1.0" encoding="utf-8"?>
<sst xmlns="http://schemas.openxmlformats.org/spreadsheetml/2006/main" count="31" uniqueCount="31">
  <si>
    <t>ACTIVO</t>
  </si>
  <si>
    <t>Inventarios</t>
  </si>
  <si>
    <t>Almacenes</t>
  </si>
  <si>
    <t>Concepto</t>
  </si>
  <si>
    <t>Activo Circulante</t>
  </si>
  <si>
    <t>Efectivo y Equivalentes</t>
  </si>
  <si>
    <t>Derechos a Recibir Efectivo o Equivalentes</t>
  </si>
  <si>
    <t>Derechos a Recibir Bienes o Servicios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</si>
  <si>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</si>
  <si>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</si>
  <si>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</si>
  <si>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</si>
  <si>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</si>
  <si>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</si>
  <si>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</si>
  <si>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</si>
  <si>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</si>
  <si>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</si>
  <si>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</si>
  <si>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</si>
  <si>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Saldo Inicial</t>
  </si>
  <si>
    <t>Cargos del Periodo</t>
  </si>
  <si>
    <t>Abonos del Periodo</t>
  </si>
  <si>
    <t>Saldo Final</t>
  </si>
  <si>
    <t>Variación Del Periodo</t>
  </si>
  <si>
    <t>Bajo protesta de decir verdad declaramos que los Estados Financieros y sus notas, son razonablemente correctos y son responsabilidad del emisor.</t>
  </si>
  <si>
    <t>Municipio de Atarjea, Gto.
Estado Analítico del Activo
Del 1 de Enero al 31 de Diciembre de 2022
(Cifras en Pesos)</t>
  </si>
  <si>
    <t>Maria Elena Ramos Loyola</t>
  </si>
  <si>
    <t>C.P. Celina Lopez Martinez</t>
  </si>
  <si>
    <t>Presidente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</si>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</sst>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7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3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9">
    <xf numFmtId="0" fontId="0" fillId="0" borderId="0" xfId="0"/>
    <xf numFmtId="0" fontId="0" fillId="0" borderId="0" xfId="0" applyProtection="1">
      <protection locked="0"/>
    </xf>
    <xf numFmtId="4" fontId="3" fillId="2" borderId="4" xfId="8" applyNumberFormat="1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indent="1"/>
    </xf>
    <xf numFmtId="0" fontId="3" fillId="0" borderId="4" xfId="8" applyFont="1" applyFill="1" applyBorder="1" applyAlignment="1">
      <alignment horizontal="left" vertical="top" indent="2"/>
    </xf>
    <xf numFmtId="0" fontId="4" fillId="0" borderId="4" xfId="8" applyFont="1" applyFill="1" applyBorder="1" applyAlignment="1">
      <alignment horizontal="left" vertical="top" indent="2"/>
    </xf>
    <xf numFmtId="0" fontId="2" fillId="0" borderId="0" xfId="8" applyAlignment="1" applyProtection="1">
      <alignment horizontal="left" vertical="top" indent="1"/>
      <protection locked="0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wrapText="1"/>
      <protection locked="0"/>
    </xf>
    <xf numFmtId="0" fontId="4" fillId="0" borderId="0" xfId="8" applyFont="1" applyAlignment="1" applyProtection="1">
      <alignment horizontal="center" vertical="top" wrapText="1"/>
      <protection locked="0"/>
    </xf>
    <xf numFmtId="0" fontId="4" fillId="0" borderId="0" xfId="8" applyFont="1" applyAlignment="1" applyProtection="1">
      <alignment vertical="top" wrapText="1"/>
      <protection locked="0"/>
    </xf>
    <xf numFmtId="4" fontId="4" fillId="0" borderId="0" xfId="8" applyNumberFormat="1" applyFont="1" applyAlignment="1" applyProtection="1">
      <alignment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horizontal="center"/>
      <protection locked="0"/>
    </xf>
    <xf numFmtId="4" fontId="4" fillId="0" borderId="0" xfId="8" applyNumberFormat="1" applyFont="1" applyAlignment="1" applyProtection="1">
      <alignment horizontal="center" vertical="top"/>
      <protection locked="0"/>
    </xf>
  </cellXfs>
  <cellStyles count="133">
    <cellStyle name="Euro" xfId="1"/>
    <cellStyle name="Millares 2" xfId="2"/>
    <cellStyle name="Millares 2 10" xfId="61"/>
    <cellStyle name="Millares 2 11" xfId="52"/>
    <cellStyle name="Millares 2 12" xfId="43"/>
    <cellStyle name="Millares 2 13" xfId="124"/>
    <cellStyle name="Millares 2 14" xfId="34"/>
    <cellStyle name="Millares 2 15" xfId="25"/>
    <cellStyle name="Millares 2 16" xfId="16"/>
    <cellStyle name="Millares 2 2" xfId="3"/>
    <cellStyle name="Millares 2 2 10" xfId="44"/>
    <cellStyle name="Millares 2 2 11" xfId="125"/>
    <cellStyle name="Millares 2 2 12" xfId="35"/>
    <cellStyle name="Millares 2 2 13" xfId="26"/>
    <cellStyle name="Millares 2 2 14" xfId="17"/>
    <cellStyle name="Millares 2 2 2" xfId="116"/>
    <cellStyle name="Millares 2 2 3" xfId="107"/>
    <cellStyle name="Millares 2 2 4" xfId="98"/>
    <cellStyle name="Millares 2 2 5" xfId="89"/>
    <cellStyle name="Millares 2 2 6" xfId="80"/>
    <cellStyle name="Millares 2 2 7" xfId="71"/>
    <cellStyle name="Millares 2 2 8" xfId="62"/>
    <cellStyle name="Millares 2 2 9" xfId="53"/>
    <cellStyle name="Millares 2 3" xfId="4"/>
    <cellStyle name="Millares 2 3 10" xfId="45"/>
    <cellStyle name="Millares 2 3 11" xfId="126"/>
    <cellStyle name="Millares 2 3 12" xfId="36"/>
    <cellStyle name="Millares 2 3 13" xfId="27"/>
    <cellStyle name="Millares 2 3 14" xfId="18"/>
    <cellStyle name="Millares 2 3 2" xfId="117"/>
    <cellStyle name="Millares 2 3 3" xfId="108"/>
    <cellStyle name="Millares 2 3 4" xfId="99"/>
    <cellStyle name="Millares 2 3 5" xfId="90"/>
    <cellStyle name="Millares 2 3 6" xfId="81"/>
    <cellStyle name="Millares 2 3 7" xfId="72"/>
    <cellStyle name="Millares 2 3 8" xfId="63"/>
    <cellStyle name="Millares 2 3 9" xfId="54"/>
    <cellStyle name="Millares 2 4" xfId="115"/>
    <cellStyle name="Millares 2 5" xfId="106"/>
    <cellStyle name="Millares 2 6" xfId="97"/>
    <cellStyle name="Millares 2 7" xfId="88"/>
    <cellStyle name="Millares 2 8" xfId="79"/>
    <cellStyle name="Millares 2 9" xfId="70"/>
    <cellStyle name="Millares 3" xfId="5"/>
    <cellStyle name="Millares 3 10" xfId="46"/>
    <cellStyle name="Millares 3 11" xfId="127"/>
    <cellStyle name="Millares 3 12" xfId="37"/>
    <cellStyle name="Millares 3 13" xfId="28"/>
    <cellStyle name="Millares 3 14" xfId="19"/>
    <cellStyle name="Millares 3 2" xfId="118"/>
    <cellStyle name="Millares 3 3" xfId="109"/>
    <cellStyle name="Millares 3 4" xfId="100"/>
    <cellStyle name="Millares 3 5" xfId="91"/>
    <cellStyle name="Millares 3 6" xfId="82"/>
    <cellStyle name="Millares 3 7" xfId="73"/>
    <cellStyle name="Millares 3 8" xfId="64"/>
    <cellStyle name="Millares 3 9" xfId="55"/>
    <cellStyle name="Moneda 2" xfId="6"/>
    <cellStyle name="Moneda 2 10" xfId="47"/>
    <cellStyle name="Moneda 2 11" xfId="128"/>
    <cellStyle name="Moneda 2 12" xfId="38"/>
    <cellStyle name="Moneda 2 13" xfId="29"/>
    <cellStyle name="Moneda 2 14" xfId="20"/>
    <cellStyle name="Moneda 2 2" xfId="119"/>
    <cellStyle name="Moneda 2 3" xfId="110"/>
    <cellStyle name="Moneda 2 4" xfId="101"/>
    <cellStyle name="Moneda 2 5" xfId="92"/>
    <cellStyle name="Moneda 2 6" xfId="83"/>
    <cellStyle name="Moneda 2 7" xfId="74"/>
    <cellStyle name="Moneda 2 8" xfId="65"/>
    <cellStyle name="Moneda 2 9" xfId="56"/>
    <cellStyle name="Normal" xfId="0" builtinId="0"/>
    <cellStyle name="Normal 2" xfId="7"/>
    <cellStyle name="Normal 2 10" xfId="57"/>
    <cellStyle name="Normal 2 11" xfId="48"/>
    <cellStyle name="Normal 2 12" xfId="129"/>
    <cellStyle name="Normal 2 13" xfId="39"/>
    <cellStyle name="Normal 2 14" xfId="30"/>
    <cellStyle name="Normal 2 15" xfId="21"/>
    <cellStyle name="Normal 2 2" xfId="8"/>
    <cellStyle name="Normal 2 3" xfId="120"/>
    <cellStyle name="Normal 2 4" xfId="111"/>
    <cellStyle name="Normal 2 5" xfId="102"/>
    <cellStyle name="Normal 2 6" xfId="93"/>
    <cellStyle name="Normal 2 7" xfId="84"/>
    <cellStyle name="Normal 2 8" xfId="75"/>
    <cellStyle name="Normal 2 9" xfId="66"/>
    <cellStyle name="Normal 3" xfId="9"/>
    <cellStyle name="Normal 3 10" xfId="49"/>
    <cellStyle name="Normal 3 11" xfId="130"/>
    <cellStyle name="Normal 3 12" xfId="40"/>
    <cellStyle name="Normal 3 13" xfId="31"/>
    <cellStyle name="Normal 3 14" xfId="22"/>
    <cellStyle name="Normal 3 2" xfId="121"/>
    <cellStyle name="Normal 3 3" xfId="112"/>
    <cellStyle name="Normal 3 4" xfId="103"/>
    <cellStyle name="Normal 3 5" xfId="94"/>
    <cellStyle name="Normal 3 6" xfId="85"/>
    <cellStyle name="Normal 3 7" xfId="76"/>
    <cellStyle name="Normal 3 8" xfId="67"/>
    <cellStyle name="Normal 3 9" xfId="58"/>
    <cellStyle name="Normal 4" xfId="10"/>
    <cellStyle name="Normal 4 2" xfId="11"/>
    <cellStyle name="Normal 5" xfId="12"/>
    <cellStyle name="Normal 5 2" xfId="13"/>
    <cellStyle name="Normal 6" xfId="14"/>
    <cellStyle name="Normal 6 10" xfId="59"/>
    <cellStyle name="Normal 6 11" xfId="50"/>
    <cellStyle name="Normal 6 12" xfId="131"/>
    <cellStyle name="Normal 6 13" xfId="41"/>
    <cellStyle name="Normal 6 14" xfId="32"/>
    <cellStyle name="Normal 6 15" xfId="23"/>
    <cellStyle name="Normal 6 2" xfId="15"/>
    <cellStyle name="Normal 6 2 10" xfId="51"/>
    <cellStyle name="Normal 6 2 11" xfId="132"/>
    <cellStyle name="Normal 6 2 12" xfId="42"/>
    <cellStyle name="Normal 6 2 13" xfId="33"/>
    <cellStyle name="Normal 6 2 14" xfId="24"/>
    <cellStyle name="Normal 6 2 2" xfId="123"/>
    <cellStyle name="Normal 6 2 3" xfId="114"/>
    <cellStyle name="Normal 6 2 4" xfId="105"/>
    <cellStyle name="Normal 6 2 5" xfId="96"/>
    <cellStyle name="Normal 6 2 6" xfId="87"/>
    <cellStyle name="Normal 6 2 7" xfId="78"/>
    <cellStyle name="Normal 6 2 8" xfId="69"/>
    <cellStyle name="Normal 6 2 9" xfId="60"/>
    <cellStyle name="Normal 6 3" xfId="122"/>
    <cellStyle name="Normal 6 4" xfId="113"/>
    <cellStyle name="Normal 6 5" xfId="104"/>
    <cellStyle name="Normal 6 6" xfId="95"/>
    <cellStyle name="Normal 6 7" xfId="86"/>
    <cellStyle name="Normal 6 8" xfId="77"/>
    <cellStyle name="Normal 6 9" xfId="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1323975</xdr:colOff>
      <xdr:row>0</xdr:row>
      <xdr:rowOff>714375</xdr:rowOff>
    </xdr:to>
    <xdr:pic>
      <xdr:nvPicPr>
        <xdr:cNvPr id="2" name="Imagen 1" descr="C:\Users\Usuario\Downloads\L2 (2)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23975" cy="71437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"/>
  <sheetViews>
    <sheetView tabSelected="1" view="pageBreakPreview" zoomScaleNormal="100" zoomScaleSheetLayoutView="100" workbookViewId="0">
      <selection activeCell="K27" sqref="K27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57.75" customHeight="1" x14ac:dyDescent="0.2">
      <c r="A1" s="14" t="s">
        <v>26</v>
      </c>
      <c r="B1" s="15"/>
      <c r="C1" s="15"/>
      <c r="D1" s="15"/>
      <c r="E1" s="15"/>
      <c r="F1" s="16"/>
    </row>
    <row r="2" spans="1:6" x14ac:dyDescent="0.2">
      <c r="A2" s="3" t="s">
        <v>3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</row>
    <row r="3" spans="1:6" x14ac:dyDescent="0.2">
      <c r="A3" s="4" t="s">
        <v>0</v>
      </c>
      <c r="B3" s="8">
        <f>B4+B12</f>
        <v>170280286.22</v>
      </c>
      <c r="C3" s="8">
        <f t="shared" ref="C3:F3" si="0">C4+C12</f>
        <v>222385183.02000001</v>
      </c>
      <c r="D3" s="8">
        <f t="shared" si="0"/>
        <v>188761927.89000002</v>
      </c>
      <c r="E3" s="8">
        <f t="shared" si="0"/>
        <v>203903541.35000002</v>
      </c>
      <c r="F3" s="8">
        <f t="shared" si="0"/>
        <v>33623255.130000032</v>
      </c>
    </row>
    <row r="4" spans="1:6" x14ac:dyDescent="0.2">
      <c r="A4" s="5" t="s">
        <v>4</v>
      </c>
      <c r="B4" s="8">
        <f>SUM(B5:B11)</f>
        <v>13860999.639999999</v>
      </c>
      <c r="C4" s="8">
        <f>SUM(C5:C11)</f>
        <v>191991233.97</v>
      </c>
      <c r="D4" s="8">
        <f>SUM(D5:D11)</f>
        <v>182793266.71000001</v>
      </c>
      <c r="E4" s="8">
        <f>SUM(E5:E11)</f>
        <v>23058966.900000021</v>
      </c>
      <c r="F4" s="8">
        <f>SUM(F5:F11)</f>
        <v>9197967.2600000221</v>
      </c>
    </row>
    <row r="5" spans="1:6" x14ac:dyDescent="0.2">
      <c r="A5" s="6" t="s">
        <v>5</v>
      </c>
      <c r="B5" s="9">
        <v>10297410.77</v>
      </c>
      <c r="C5" s="9">
        <v>178752007.96000001</v>
      </c>
      <c r="D5" s="9">
        <v>173308728.94</v>
      </c>
      <c r="E5" s="9">
        <f>B5+C5-D5</f>
        <v>15740689.790000021</v>
      </c>
      <c r="F5" s="9">
        <f t="shared" ref="F5:F11" si="1">E5-B5</f>
        <v>5443279.0200000219</v>
      </c>
    </row>
    <row r="6" spans="1:6" x14ac:dyDescent="0.2">
      <c r="A6" s="6" t="s">
        <v>6</v>
      </c>
      <c r="B6" s="9">
        <v>2266044.85</v>
      </c>
      <c r="C6" s="9">
        <v>2239000.79</v>
      </c>
      <c r="D6" s="9">
        <v>2174055.94</v>
      </c>
      <c r="E6" s="9">
        <f t="shared" ref="E6:E11" si="2">B6+C6-D6</f>
        <v>2330989.7000000007</v>
      </c>
      <c r="F6" s="9">
        <f t="shared" si="1"/>
        <v>64944.850000000559</v>
      </c>
    </row>
    <row r="7" spans="1:6" x14ac:dyDescent="0.2">
      <c r="A7" s="6" t="s">
        <v>7</v>
      </c>
      <c r="B7" s="9">
        <v>1297544.02</v>
      </c>
      <c r="C7" s="9">
        <v>11000225.220000001</v>
      </c>
      <c r="D7" s="9">
        <v>7310481.8300000001</v>
      </c>
      <c r="E7" s="9">
        <f t="shared" si="2"/>
        <v>4987287.41</v>
      </c>
      <c r="F7" s="9">
        <f t="shared" si="1"/>
        <v>3689743.39</v>
      </c>
    </row>
    <row r="8" spans="1:6" x14ac:dyDescent="0.2">
      <c r="A8" s="6" t="s">
        <v>1</v>
      </c>
      <c r="B8" s="9">
        <v>0</v>
      </c>
      <c r="C8" s="9">
        <v>0</v>
      </c>
      <c r="D8" s="9">
        <v>0</v>
      </c>
      <c r="E8" s="9">
        <f t="shared" si="2"/>
        <v>0</v>
      </c>
      <c r="F8" s="9">
        <f t="shared" si="1"/>
        <v>0</v>
      </c>
    </row>
    <row r="9" spans="1:6" x14ac:dyDescent="0.2">
      <c r="A9" s="6" t="s">
        <v>2</v>
      </c>
      <c r="B9" s="9">
        <v>0</v>
      </c>
      <c r="C9" s="9">
        <v>0</v>
      </c>
      <c r="D9" s="9">
        <v>0</v>
      </c>
      <c r="E9" s="9">
        <f t="shared" si="2"/>
        <v>0</v>
      </c>
      <c r="F9" s="9">
        <f t="shared" si="1"/>
        <v>0</v>
      </c>
    </row>
    <row r="10" spans="1:6" x14ac:dyDescent="0.2">
      <c r="A10" s="6" t="s">
        <v>8</v>
      </c>
      <c r="B10" s="9">
        <v>0</v>
      </c>
      <c r="C10" s="9">
        <v>0</v>
      </c>
      <c r="D10" s="9">
        <v>0</v>
      </c>
      <c r="E10" s="9">
        <f t="shared" si="2"/>
        <v>0</v>
      </c>
      <c r="F10" s="9">
        <f t="shared" si="1"/>
        <v>0</v>
      </c>
    </row>
    <row r="11" spans="1:6" x14ac:dyDescent="0.2">
      <c r="A11" s="6" t="s">
        <v>9</v>
      </c>
      <c r="B11" s="9">
        <v>0</v>
      </c>
      <c r="C11" s="9">
        <v>0</v>
      </c>
      <c r="D11" s="9">
        <v>0</v>
      </c>
      <c r="E11" s="9">
        <f t="shared" si="2"/>
        <v>0</v>
      </c>
      <c r="F11" s="9">
        <f t="shared" si="1"/>
        <v>0</v>
      </c>
    </row>
    <row r="12" spans="1:6" x14ac:dyDescent="0.2">
      <c r="A12" s="5" t="s">
        <v>10</v>
      </c>
      <c r="B12" s="8">
        <f>SUM(B13:B21)</f>
        <v>156419286.58000001</v>
      </c>
      <c r="C12" s="8">
        <f>SUM(C13:C21)</f>
        <v>30393949.050000001</v>
      </c>
      <c r="D12" s="8">
        <f>SUM(D13:D21)</f>
        <v>5968661.1799999997</v>
      </c>
      <c r="E12" s="8">
        <f>SUM(E13:E21)</f>
        <v>180844574.45000002</v>
      </c>
      <c r="F12" s="8">
        <f>SUM(F13:F21)</f>
        <v>24425287.870000008</v>
      </c>
    </row>
    <row r="13" spans="1:6" x14ac:dyDescent="0.2">
      <c r="A13" s="6" t="s">
        <v>11</v>
      </c>
      <c r="B13" s="9">
        <v>-963755.72</v>
      </c>
      <c r="C13" s="9">
        <v>0</v>
      </c>
      <c r="D13" s="9">
        <v>0</v>
      </c>
      <c r="E13" s="9">
        <f>B13+C13-D13</f>
        <v>-963755.72</v>
      </c>
      <c r="F13" s="9">
        <f t="shared" ref="F13:F21" si="3">E13-B13</f>
        <v>0</v>
      </c>
    </row>
    <row r="14" spans="1:6" x14ac:dyDescent="0.2">
      <c r="A14" s="6" t="s">
        <v>12</v>
      </c>
      <c r="B14" s="10">
        <v>0</v>
      </c>
      <c r="C14" s="10">
        <v>0</v>
      </c>
      <c r="D14" s="10">
        <v>0</v>
      </c>
      <c r="E14" s="10">
        <f t="shared" ref="E14:E21" si="4">B14+C14-D14</f>
        <v>0</v>
      </c>
      <c r="F14" s="10">
        <f t="shared" si="3"/>
        <v>0</v>
      </c>
    </row>
    <row r="15" spans="1:6" x14ac:dyDescent="0.2">
      <c r="A15" s="6" t="s">
        <v>13</v>
      </c>
      <c r="B15" s="10">
        <v>143075494.09</v>
      </c>
      <c r="C15" s="10">
        <v>28160307.870000001</v>
      </c>
      <c r="D15" s="10">
        <v>4603029.41</v>
      </c>
      <c r="E15" s="10">
        <f t="shared" si="4"/>
        <v>166632772.55000001</v>
      </c>
      <c r="F15" s="10">
        <f t="shared" si="3"/>
        <v>23557278.460000008</v>
      </c>
    </row>
    <row r="16" spans="1:6" x14ac:dyDescent="0.2">
      <c r="A16" s="6" t="s">
        <v>14</v>
      </c>
      <c r="B16" s="9">
        <v>21528155.670000002</v>
      </c>
      <c r="C16" s="9">
        <v>1963635.16</v>
      </c>
      <c r="D16" s="9">
        <v>0</v>
      </c>
      <c r="E16" s="9">
        <f t="shared" si="4"/>
        <v>23491790.830000002</v>
      </c>
      <c r="F16" s="9">
        <f t="shared" si="3"/>
        <v>1963635.1600000001</v>
      </c>
    </row>
    <row r="17" spans="1:6" x14ac:dyDescent="0.2">
      <c r="A17" s="6" t="s">
        <v>15</v>
      </c>
      <c r="B17" s="9">
        <v>112810</v>
      </c>
      <c r="C17" s="9">
        <v>0</v>
      </c>
      <c r="D17" s="9">
        <v>0</v>
      </c>
      <c r="E17" s="9">
        <f t="shared" si="4"/>
        <v>112810</v>
      </c>
      <c r="F17" s="9">
        <f t="shared" si="3"/>
        <v>0</v>
      </c>
    </row>
    <row r="18" spans="1:6" x14ac:dyDescent="0.2">
      <c r="A18" s="6" t="s">
        <v>16</v>
      </c>
      <c r="B18" s="9">
        <v>-11751268.34</v>
      </c>
      <c r="C18" s="9">
        <v>0</v>
      </c>
      <c r="D18" s="9">
        <v>1365631.77</v>
      </c>
      <c r="E18" s="9">
        <f t="shared" si="4"/>
        <v>-13116900.109999999</v>
      </c>
      <c r="F18" s="9">
        <f t="shared" si="3"/>
        <v>-1365631.7699999996</v>
      </c>
    </row>
    <row r="19" spans="1:6" x14ac:dyDescent="0.2">
      <c r="A19" s="6" t="s">
        <v>17</v>
      </c>
      <c r="B19" s="9">
        <v>4417850.88</v>
      </c>
      <c r="C19" s="9">
        <v>270006.02</v>
      </c>
      <c r="D19" s="9">
        <v>0</v>
      </c>
      <c r="E19" s="9">
        <f t="shared" si="4"/>
        <v>4687856.9000000004</v>
      </c>
      <c r="F19" s="9">
        <f t="shared" si="3"/>
        <v>270006.02000000048</v>
      </c>
    </row>
    <row r="20" spans="1:6" x14ac:dyDescent="0.2">
      <c r="A20" s="6" t="s">
        <v>18</v>
      </c>
      <c r="B20" s="9">
        <v>0</v>
      </c>
      <c r="C20" s="9">
        <v>0</v>
      </c>
      <c r="D20" s="9">
        <v>0</v>
      </c>
      <c r="E20" s="9">
        <f t="shared" si="4"/>
        <v>0</v>
      </c>
      <c r="F20" s="9">
        <f t="shared" si="3"/>
        <v>0</v>
      </c>
    </row>
    <row r="21" spans="1:6" x14ac:dyDescent="0.2">
      <c r="A21" s="6" t="s">
        <v>19</v>
      </c>
      <c r="B21" s="9">
        <v>0</v>
      </c>
      <c r="C21" s="9">
        <v>0</v>
      </c>
      <c r="D21" s="9">
        <v>0</v>
      </c>
      <c r="E21" s="9">
        <f t="shared" si="4"/>
        <v>0</v>
      </c>
      <c r="F21" s="9">
        <f t="shared" si="3"/>
        <v>0</v>
      </c>
    </row>
    <row r="23" spans="1:6" ht="12.75" x14ac:dyDescent="0.2">
      <c r="A23" s="7" t="s">
        <v>25</v>
      </c>
    </row>
    <row r="34" spans="1:6" x14ac:dyDescent="0.2">
      <c r="A34" s="11" t="s">
        <v>27</v>
      </c>
      <c r="B34" s="12"/>
      <c r="C34" s="13"/>
      <c r="D34" s="18" t="s">
        <v>28</v>
      </c>
      <c r="E34" s="18"/>
      <c r="F34" s="18"/>
    </row>
    <row r="35" spans="1:6" x14ac:dyDescent="0.2">
      <c r="A35" s="11" t="s">
        <v>29</v>
      </c>
      <c r="B35" s="12"/>
      <c r="C35" s="13"/>
      <c r="D35" s="17" t="s">
        <v>30</v>
      </c>
      <c r="E35" s="17"/>
      <c r="F35" s="17"/>
    </row>
  </sheetData>
  <sheetProtection formatCells="0" formatColumns="0" formatRows="0" autoFilter="0"/>
  <mergeCells count="3">
    <mergeCell ref="A1:F1"/>
    <mergeCell ref="D35:F35"/>
    <mergeCell ref="D34:F34"/>
  </mergeCells>
  <pageMargins left="0.70866141732283472" right="0.70866141732283472" top="0.74803149606299213" bottom="0.74803149606299213" header="0.31496062992125984" footer="0.31496062992125984"/>
  <pageSetup scale="9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923DD1-1011-4BD6-A599-A03DCF5595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D5CE3260-E938-4519-B043-9EF89CF0BA17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2023-02-27T17:08:45Z</cp:lastPrinted>
  <dcterms:created xsi:type="dcterms:W3CDTF">2014-02-09T04:04:15Z</dcterms:created>
  <dcterms:modified xsi:type="dcterms:W3CDTF">2023-02-27T17:08:47Z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